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74b3e7a0979751d4/デスクトップ/desktop/"/>
    </mc:Choice>
  </mc:AlternateContent>
  <xr:revisionPtr revIDLastSave="204" documentId="13_ncr:1_{AF3333F2-95B0-430E-8E7F-29DFC2FE79F3}" xr6:coauthVersionLast="47" xr6:coauthVersionMax="47" xr10:uidLastSave="{88851273-9583-42A4-BBD5-D64E4773E4E0}"/>
  <bookViews>
    <workbookView xWindow="-120" yWindow="-120" windowWidth="20730" windowHeight="11760" firstSheet="1" activeTab="1" xr2:uid="{1E777632-A7BA-46FF-A70A-765EAF87C6FA}"/>
  </bookViews>
  <sheets>
    <sheet name="設定" sheetId="2" r:id="rId1"/>
    <sheet name="年間スケジュール" sheetId="17" r:id="rId2"/>
    <sheet name="1月" sheetId="1" r:id="rId3"/>
    <sheet name="2月" sheetId="5" r:id="rId4"/>
    <sheet name="2月 (ウ)" sheetId="4" r:id="rId5"/>
    <sheet name="3月 " sheetId="6" r:id="rId6"/>
    <sheet name="4月" sheetId="7" r:id="rId7"/>
    <sheet name="5月" sheetId="9" r:id="rId8"/>
    <sheet name="6月" sheetId="10" r:id="rId9"/>
    <sheet name="7月" sheetId="11" r:id="rId10"/>
    <sheet name="8月" sheetId="12" r:id="rId11"/>
    <sheet name="9月" sheetId="13" r:id="rId12"/>
    <sheet name="10月" sheetId="14" r:id="rId13"/>
    <sheet name="11月" sheetId="15" r:id="rId14"/>
    <sheet name="112月" sheetId="16" r:id="rId15"/>
  </sheets>
  <definedNames>
    <definedName name="holidaylist">設定!$F$3:$G$23</definedName>
    <definedName name="list">設定!$F$3:$G$28</definedName>
    <definedName name="listh">設定!$F$3:$G$28</definedName>
    <definedName name="月" localSheetId="1">#REF!</definedName>
    <definedName name="月">#REF!</definedName>
    <definedName name="年" localSheetId="1">#REF!</definedName>
    <definedName name="年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16" l="1"/>
  <c r="A2" i="15"/>
  <c r="A2" i="14"/>
  <c r="A2" i="13"/>
  <c r="A2" i="12"/>
  <c r="A2" i="11"/>
  <c r="A2" i="10"/>
  <c r="A2" i="9"/>
  <c r="A2" i="7"/>
  <c r="A2" i="6"/>
  <c r="A2" i="4"/>
  <c r="A2" i="5"/>
  <c r="A2" i="1"/>
  <c r="W33" i="17"/>
  <c r="W32" i="17"/>
  <c r="U32" i="17"/>
  <c r="U3" i="17"/>
  <c r="U4" i="17"/>
  <c r="U5" i="17" s="1"/>
  <c r="U6" i="17" s="1"/>
  <c r="U7" i="17" s="1"/>
  <c r="U8" i="17" s="1"/>
  <c r="U9" i="17" s="1"/>
  <c r="U10" i="17" s="1"/>
  <c r="U11" i="17" s="1"/>
  <c r="U12" i="17" s="1"/>
  <c r="U13" i="17" s="1"/>
  <c r="U14" i="17" s="1"/>
  <c r="U15" i="17" s="1"/>
  <c r="U16" i="17" s="1"/>
  <c r="U17" i="17" s="1"/>
  <c r="U18" i="17" s="1"/>
  <c r="U19" i="17" s="1"/>
  <c r="U20" i="17" s="1"/>
  <c r="U21" i="17" s="1"/>
  <c r="U22" i="17" s="1"/>
  <c r="U23" i="17" s="1"/>
  <c r="U24" i="17" s="1"/>
  <c r="U25" i="17" s="1"/>
  <c r="U26" i="17" s="1"/>
  <c r="U27" i="17" s="1"/>
  <c r="U28" i="17" s="1"/>
  <c r="U29" i="17" s="1"/>
  <c r="U30" i="17" s="1"/>
  <c r="U31" i="17" s="1"/>
  <c r="S32" i="17"/>
  <c r="S33" i="17" s="1"/>
  <c r="S3" i="17"/>
  <c r="S4" i="17"/>
  <c r="S5" i="17" s="1"/>
  <c r="S6" i="17" s="1"/>
  <c r="S7" i="17" s="1"/>
  <c r="S8" i="17" s="1"/>
  <c r="S9" i="17" s="1"/>
  <c r="S10" i="17" s="1"/>
  <c r="S11" i="17" s="1"/>
  <c r="S12" i="17" s="1"/>
  <c r="S13" i="17" s="1"/>
  <c r="S14" i="17" s="1"/>
  <c r="S15" i="17" s="1"/>
  <c r="S16" i="17" s="1"/>
  <c r="S17" i="17" s="1"/>
  <c r="S18" i="17" s="1"/>
  <c r="S19" i="17" s="1"/>
  <c r="S20" i="17" s="1"/>
  <c r="S21" i="17" s="1"/>
  <c r="S22" i="17" s="1"/>
  <c r="S23" i="17" s="1"/>
  <c r="S24" i="17" s="1"/>
  <c r="S25" i="17" s="1"/>
  <c r="S26" i="17" s="1"/>
  <c r="S27" i="17" s="1"/>
  <c r="S28" i="17" s="1"/>
  <c r="S29" i="17" s="1"/>
  <c r="S30" i="17" s="1"/>
  <c r="S31" i="17" s="1"/>
  <c r="Q32" i="17"/>
  <c r="Q3" i="17"/>
  <c r="Q4" i="17"/>
  <c r="Q5" i="17" s="1"/>
  <c r="Q6" i="17" s="1"/>
  <c r="Q7" i="17" s="1"/>
  <c r="Q8" i="17" s="1"/>
  <c r="Q9" i="17" s="1"/>
  <c r="Q10" i="17" s="1"/>
  <c r="Q11" i="17" s="1"/>
  <c r="Q12" i="17" s="1"/>
  <c r="Q13" i="17" s="1"/>
  <c r="Q14" i="17" s="1"/>
  <c r="Q15" i="17" s="1"/>
  <c r="Q16" i="17" s="1"/>
  <c r="Q17" i="17" s="1"/>
  <c r="Q18" i="17" s="1"/>
  <c r="Q19" i="17" s="1"/>
  <c r="Q20" i="17" s="1"/>
  <c r="Q21" i="17" s="1"/>
  <c r="Q22" i="17" s="1"/>
  <c r="Q23" i="17" s="1"/>
  <c r="Q24" i="17" s="1"/>
  <c r="Q25" i="17" s="1"/>
  <c r="Q26" i="17" s="1"/>
  <c r="Q27" i="17" s="1"/>
  <c r="Q28" i="17" s="1"/>
  <c r="Q29" i="17" s="1"/>
  <c r="Q30" i="17" s="1"/>
  <c r="Q31" i="17" s="1"/>
  <c r="O3" i="17"/>
  <c r="W3" i="17"/>
  <c r="O4" i="17"/>
  <c r="O5" i="17" s="1"/>
  <c r="O6" i="17" s="1"/>
  <c r="O7" i="17" s="1"/>
  <c r="O8" i="17" s="1"/>
  <c r="O9" i="17" s="1"/>
  <c r="O10" i="17" s="1"/>
  <c r="O11" i="17" s="1"/>
  <c r="O12" i="17" s="1"/>
  <c r="O13" i="17" s="1"/>
  <c r="O14" i="17" s="1"/>
  <c r="O15" i="17" s="1"/>
  <c r="O16" i="17" s="1"/>
  <c r="O17" i="17" s="1"/>
  <c r="O18" i="17" s="1"/>
  <c r="O19" i="17" s="1"/>
  <c r="O20" i="17" s="1"/>
  <c r="O21" i="17" s="1"/>
  <c r="O22" i="17" s="1"/>
  <c r="O23" i="17" s="1"/>
  <c r="O24" i="17" s="1"/>
  <c r="O25" i="17" s="1"/>
  <c r="O26" i="17" s="1"/>
  <c r="O27" i="17" s="1"/>
  <c r="O28" i="17" s="1"/>
  <c r="O29" i="17" s="1"/>
  <c r="O30" i="17" s="1"/>
  <c r="O31" i="17" s="1"/>
  <c r="M32" i="17"/>
  <c r="M33" i="17" s="1"/>
  <c r="M3" i="17"/>
  <c r="M4" i="17"/>
  <c r="M5" i="17" s="1"/>
  <c r="M6" i="17" s="1"/>
  <c r="M7" i="17" s="1"/>
  <c r="M8" i="17" s="1"/>
  <c r="M9" i="17" s="1"/>
  <c r="M10" i="17" s="1"/>
  <c r="M11" i="17" s="1"/>
  <c r="M12" i="17" s="1"/>
  <c r="M13" i="17" s="1"/>
  <c r="M14" i="17" s="1"/>
  <c r="M15" i="17" s="1"/>
  <c r="M16" i="17" s="1"/>
  <c r="M17" i="17" s="1"/>
  <c r="M18" i="17" s="1"/>
  <c r="M19" i="17" s="1"/>
  <c r="M20" i="17" s="1"/>
  <c r="M21" i="17" s="1"/>
  <c r="M22" i="17" s="1"/>
  <c r="M23" i="17" s="1"/>
  <c r="M24" i="17" s="1"/>
  <c r="M25" i="17" s="1"/>
  <c r="M26" i="17" s="1"/>
  <c r="M27" i="17" s="1"/>
  <c r="M28" i="17" s="1"/>
  <c r="M29" i="17" s="1"/>
  <c r="M30" i="17" s="1"/>
  <c r="M31" i="17" s="1"/>
  <c r="K32" i="17"/>
  <c r="I32" i="17"/>
  <c r="I33" i="17" s="1"/>
  <c r="G32" i="17"/>
  <c r="E32" i="17"/>
  <c r="E33" i="17" s="1"/>
  <c r="K3" i="17"/>
  <c r="K4" i="17"/>
  <c r="K5" i="17" s="1"/>
  <c r="K6" i="17" s="1"/>
  <c r="K7" i="17" s="1"/>
  <c r="K8" i="17" s="1"/>
  <c r="K9" i="17" s="1"/>
  <c r="K10" i="17" s="1"/>
  <c r="K11" i="17" s="1"/>
  <c r="K12" i="17" s="1"/>
  <c r="K13" i="17" s="1"/>
  <c r="K14" i="17" s="1"/>
  <c r="K15" i="17" s="1"/>
  <c r="K16" i="17" s="1"/>
  <c r="K17" i="17" s="1"/>
  <c r="K18" i="17" s="1"/>
  <c r="K19" i="17" s="1"/>
  <c r="K20" i="17" s="1"/>
  <c r="K21" i="17" s="1"/>
  <c r="K22" i="17" s="1"/>
  <c r="K23" i="17" s="1"/>
  <c r="K24" i="17" s="1"/>
  <c r="K25" i="17" s="1"/>
  <c r="K26" i="17" s="1"/>
  <c r="K27" i="17" s="1"/>
  <c r="K28" i="17" s="1"/>
  <c r="K29" i="17" s="1"/>
  <c r="K30" i="17" s="1"/>
  <c r="K31" i="17" s="1"/>
  <c r="I3" i="17"/>
  <c r="I4" i="17"/>
  <c r="I5" i="17" s="1"/>
  <c r="I6" i="17" s="1"/>
  <c r="I7" i="17" s="1"/>
  <c r="I8" i="17" s="1"/>
  <c r="I9" i="17" s="1"/>
  <c r="I10" i="17" s="1"/>
  <c r="I11" i="17" s="1"/>
  <c r="I12" i="17" s="1"/>
  <c r="I13" i="17" s="1"/>
  <c r="I14" i="17" s="1"/>
  <c r="I15" i="17" s="1"/>
  <c r="I16" i="17" s="1"/>
  <c r="I17" i="17" s="1"/>
  <c r="I18" i="17" s="1"/>
  <c r="I19" i="17" s="1"/>
  <c r="I20" i="17" s="1"/>
  <c r="I21" i="17" s="1"/>
  <c r="I22" i="17" s="1"/>
  <c r="I23" i="17" s="1"/>
  <c r="I24" i="17" s="1"/>
  <c r="I25" i="17" s="1"/>
  <c r="I26" i="17" s="1"/>
  <c r="I27" i="17" s="1"/>
  <c r="I28" i="17" s="1"/>
  <c r="I29" i="17" s="1"/>
  <c r="I30" i="17" s="1"/>
  <c r="I31" i="17" s="1"/>
  <c r="G3" i="17"/>
  <c r="G4" i="17"/>
  <c r="G5" i="17" s="1"/>
  <c r="G6" i="17" s="1"/>
  <c r="G7" i="17" s="1"/>
  <c r="G8" i="17" s="1"/>
  <c r="G9" i="17" s="1"/>
  <c r="G10" i="17" s="1"/>
  <c r="G11" i="17" s="1"/>
  <c r="G12" i="17" s="1"/>
  <c r="G13" i="17" s="1"/>
  <c r="G14" i="17" s="1"/>
  <c r="G15" i="17" s="1"/>
  <c r="G16" i="17" s="1"/>
  <c r="G17" i="17" s="1"/>
  <c r="G18" i="17" s="1"/>
  <c r="G19" i="17" s="1"/>
  <c r="G20" i="17" s="1"/>
  <c r="G21" i="17" s="1"/>
  <c r="G22" i="17" s="1"/>
  <c r="G23" i="17" s="1"/>
  <c r="G24" i="17" s="1"/>
  <c r="G25" i="17" s="1"/>
  <c r="G26" i="17" s="1"/>
  <c r="G27" i="17" s="1"/>
  <c r="G28" i="17" s="1"/>
  <c r="G29" i="17" s="1"/>
  <c r="G30" i="17" s="1"/>
  <c r="G31" i="17" s="1"/>
  <c r="E3" i="17"/>
  <c r="E4" i="17"/>
  <c r="E5" i="17" s="1"/>
  <c r="E6" i="17" s="1"/>
  <c r="E7" i="17" s="1"/>
  <c r="E8" i="17" s="1"/>
  <c r="E9" i="17" s="1"/>
  <c r="E10" i="17" s="1"/>
  <c r="E11" i="17" s="1"/>
  <c r="E12" i="17" s="1"/>
  <c r="E13" i="17" s="1"/>
  <c r="E14" i="17" s="1"/>
  <c r="E15" i="17" s="1"/>
  <c r="E16" i="17" s="1"/>
  <c r="E17" i="17" s="1"/>
  <c r="E18" i="17" s="1"/>
  <c r="E19" i="17" s="1"/>
  <c r="E20" i="17" s="1"/>
  <c r="E21" i="17" s="1"/>
  <c r="E22" i="17" s="1"/>
  <c r="E23" i="17" s="1"/>
  <c r="E24" i="17" s="1"/>
  <c r="E25" i="17" s="1"/>
  <c r="E26" i="17" s="1"/>
  <c r="E27" i="17" s="1"/>
  <c r="E28" i="17" s="1"/>
  <c r="E29" i="17" s="1"/>
  <c r="E30" i="17" s="1"/>
  <c r="E31" i="17" s="1"/>
  <c r="C3" i="17"/>
  <c r="C4" i="17" s="1"/>
  <c r="C5" i="17" s="1"/>
  <c r="C6" i="17" s="1"/>
  <c r="C7" i="17" s="1"/>
  <c r="C8" i="17" s="1"/>
  <c r="C9" i="17" s="1"/>
  <c r="C10" i="17" s="1"/>
  <c r="C11" i="17" s="1"/>
  <c r="C12" i="17" s="1"/>
  <c r="C13" i="17" s="1"/>
  <c r="C14" i="17" s="1"/>
  <c r="C15" i="17" s="1"/>
  <c r="C16" i="17" s="1"/>
  <c r="C17" i="17" s="1"/>
  <c r="C18" i="17" s="1"/>
  <c r="C19" i="17" s="1"/>
  <c r="C20" i="17" s="1"/>
  <c r="C21" i="17" s="1"/>
  <c r="C22" i="17" s="1"/>
  <c r="C23" i="17" s="1"/>
  <c r="C24" i="17" s="1"/>
  <c r="C25" i="17" s="1"/>
  <c r="C26" i="17" s="1"/>
  <c r="C27" i="17" s="1"/>
  <c r="C28" i="17" s="1"/>
  <c r="C29" i="17" s="1"/>
  <c r="C30" i="17" s="1"/>
  <c r="C31" i="17" s="1"/>
  <c r="C35" i="16"/>
  <c r="C34" i="16"/>
  <c r="C33" i="16"/>
  <c r="C32" i="16"/>
  <c r="C31" i="16"/>
  <c r="C30" i="16"/>
  <c r="C29" i="16"/>
  <c r="C28" i="16"/>
  <c r="C27" i="16"/>
  <c r="C26" i="16"/>
  <c r="C25" i="16"/>
  <c r="C24" i="16"/>
  <c r="C23" i="16"/>
  <c r="C22" i="16"/>
  <c r="C21" i="16"/>
  <c r="C20" i="16"/>
  <c r="C19" i="16"/>
  <c r="C18" i="16"/>
  <c r="C17" i="16"/>
  <c r="C16" i="16"/>
  <c r="C15" i="16"/>
  <c r="C14" i="16"/>
  <c r="C13" i="16"/>
  <c r="C12" i="16"/>
  <c r="C11" i="16"/>
  <c r="C10" i="16"/>
  <c r="C9" i="16"/>
  <c r="C8" i="16"/>
  <c r="C7" i="16"/>
  <c r="C6" i="16"/>
  <c r="C5" i="16"/>
  <c r="C34" i="15"/>
  <c r="C33" i="15"/>
  <c r="C32" i="15"/>
  <c r="C31" i="15"/>
  <c r="C30" i="15"/>
  <c r="C29" i="15"/>
  <c r="C28" i="15"/>
  <c r="C27" i="15"/>
  <c r="C26" i="15"/>
  <c r="C25" i="15"/>
  <c r="C24" i="15"/>
  <c r="C23" i="15"/>
  <c r="C22" i="15"/>
  <c r="C21" i="15"/>
  <c r="C20" i="15"/>
  <c r="C19" i="15"/>
  <c r="C18" i="15"/>
  <c r="C17" i="15"/>
  <c r="C16" i="15"/>
  <c r="C15" i="15"/>
  <c r="C14" i="15"/>
  <c r="C13" i="15"/>
  <c r="C12" i="15"/>
  <c r="C11" i="15"/>
  <c r="C10" i="15"/>
  <c r="C9" i="15"/>
  <c r="C8" i="15"/>
  <c r="C7" i="15"/>
  <c r="C6" i="15"/>
  <c r="C5" i="15"/>
  <c r="C35" i="14"/>
  <c r="C34" i="14"/>
  <c r="C33" i="14"/>
  <c r="C32" i="14"/>
  <c r="C31" i="14"/>
  <c r="C30" i="14"/>
  <c r="C29" i="14"/>
  <c r="C28" i="14"/>
  <c r="C27" i="14"/>
  <c r="C26" i="14"/>
  <c r="C25" i="14"/>
  <c r="C24" i="14"/>
  <c r="C23" i="14"/>
  <c r="C22" i="14"/>
  <c r="C21" i="14"/>
  <c r="C20" i="14"/>
  <c r="C19" i="14"/>
  <c r="C18" i="14"/>
  <c r="C17" i="14"/>
  <c r="C16" i="14"/>
  <c r="C15" i="14"/>
  <c r="C14" i="14"/>
  <c r="C13" i="14"/>
  <c r="C12" i="14"/>
  <c r="C11" i="14"/>
  <c r="C10" i="14"/>
  <c r="C9" i="14"/>
  <c r="C8" i="14"/>
  <c r="C7" i="14"/>
  <c r="C6" i="14"/>
  <c r="C5" i="14"/>
  <c r="C34" i="13"/>
  <c r="C33" i="13"/>
  <c r="C32" i="13"/>
  <c r="C31" i="13"/>
  <c r="C30" i="13"/>
  <c r="C29" i="13"/>
  <c r="C28" i="13"/>
  <c r="C27" i="13"/>
  <c r="C26" i="13"/>
  <c r="C25" i="13"/>
  <c r="C24" i="13"/>
  <c r="C23" i="13"/>
  <c r="C22" i="13"/>
  <c r="C21" i="13"/>
  <c r="C20" i="13"/>
  <c r="C19" i="13"/>
  <c r="C18" i="13"/>
  <c r="C17" i="13"/>
  <c r="C16" i="13"/>
  <c r="C15" i="13"/>
  <c r="C14" i="13"/>
  <c r="C13" i="13"/>
  <c r="C12" i="13"/>
  <c r="C11" i="13"/>
  <c r="C10" i="13"/>
  <c r="C9" i="13"/>
  <c r="C8" i="13"/>
  <c r="C7" i="13"/>
  <c r="C6" i="13"/>
  <c r="C5" i="13"/>
  <c r="C35" i="12"/>
  <c r="C34" i="12"/>
  <c r="C33" i="12"/>
  <c r="C32" i="12"/>
  <c r="C31" i="12"/>
  <c r="C30" i="12"/>
  <c r="C29" i="12"/>
  <c r="C28" i="12"/>
  <c r="C27" i="12"/>
  <c r="C26" i="12"/>
  <c r="C25" i="12"/>
  <c r="C24" i="12"/>
  <c r="C23" i="12"/>
  <c r="C22" i="12"/>
  <c r="C21" i="12"/>
  <c r="C20" i="12"/>
  <c r="C19" i="12"/>
  <c r="C18" i="12"/>
  <c r="C17" i="12"/>
  <c r="C16" i="12"/>
  <c r="C15" i="12"/>
  <c r="C14" i="12"/>
  <c r="C13" i="12"/>
  <c r="C12" i="12"/>
  <c r="C11" i="12"/>
  <c r="C10" i="12"/>
  <c r="C9" i="12"/>
  <c r="C8" i="12"/>
  <c r="C7" i="12"/>
  <c r="C6" i="12"/>
  <c r="C5" i="12"/>
  <c r="C35" i="11"/>
  <c r="C34" i="11"/>
  <c r="C33" i="11"/>
  <c r="C32" i="11"/>
  <c r="C31" i="11"/>
  <c r="C30" i="11"/>
  <c r="C29" i="11"/>
  <c r="C28" i="11"/>
  <c r="C27" i="11"/>
  <c r="C26" i="11"/>
  <c r="C25" i="11"/>
  <c r="C24" i="11"/>
  <c r="C23" i="11"/>
  <c r="C22" i="11"/>
  <c r="C21" i="11"/>
  <c r="C20" i="11"/>
  <c r="C19" i="11"/>
  <c r="C18" i="11"/>
  <c r="C17" i="11"/>
  <c r="C16" i="11"/>
  <c r="C15" i="11"/>
  <c r="C14" i="11"/>
  <c r="C13" i="11"/>
  <c r="C12" i="11"/>
  <c r="C11" i="11"/>
  <c r="C10" i="11"/>
  <c r="C9" i="11"/>
  <c r="C8" i="11"/>
  <c r="C7" i="11"/>
  <c r="C6" i="11"/>
  <c r="C5" i="11"/>
  <c r="C34" i="10"/>
  <c r="C33" i="10"/>
  <c r="C32" i="10"/>
  <c r="C31" i="10"/>
  <c r="C30" i="10"/>
  <c r="C29" i="10"/>
  <c r="C28" i="10"/>
  <c r="C27" i="10"/>
  <c r="C26" i="10"/>
  <c r="C25" i="10"/>
  <c r="C24" i="10"/>
  <c r="C23" i="10"/>
  <c r="C22" i="10"/>
  <c r="C21" i="10"/>
  <c r="C20" i="10"/>
  <c r="C19" i="10"/>
  <c r="C18" i="10"/>
  <c r="C17" i="10"/>
  <c r="C16" i="10"/>
  <c r="C15" i="10"/>
  <c r="C14" i="10"/>
  <c r="C13" i="10"/>
  <c r="C12" i="10"/>
  <c r="C11" i="10"/>
  <c r="C10" i="10"/>
  <c r="C9" i="10"/>
  <c r="C8" i="10"/>
  <c r="C7" i="10"/>
  <c r="C6" i="10"/>
  <c r="C5" i="10"/>
  <c r="C35" i="9"/>
  <c r="C34" i="9"/>
  <c r="C33" i="9"/>
  <c r="C32" i="9"/>
  <c r="C31" i="9"/>
  <c r="C30" i="9"/>
  <c r="C29" i="9"/>
  <c r="C28" i="9"/>
  <c r="C27" i="9"/>
  <c r="C26" i="9"/>
  <c r="C25" i="9"/>
  <c r="C24" i="9"/>
  <c r="C23" i="9"/>
  <c r="C22" i="9"/>
  <c r="C21" i="9"/>
  <c r="C20" i="9"/>
  <c r="C19" i="9"/>
  <c r="C18" i="9"/>
  <c r="C17" i="9"/>
  <c r="C16" i="9"/>
  <c r="C15" i="9"/>
  <c r="C14" i="9"/>
  <c r="C13" i="9"/>
  <c r="C12" i="9"/>
  <c r="C11" i="9"/>
  <c r="C10" i="9"/>
  <c r="C9" i="9"/>
  <c r="C8" i="9"/>
  <c r="C7" i="9"/>
  <c r="C6" i="9"/>
  <c r="C5" i="9"/>
  <c r="C34" i="7"/>
  <c r="C33" i="7"/>
  <c r="C32" i="7"/>
  <c r="C31" i="7"/>
  <c r="C30" i="7"/>
  <c r="C29" i="7"/>
  <c r="C28" i="7"/>
  <c r="C27" i="7"/>
  <c r="C26" i="7"/>
  <c r="C25" i="7"/>
  <c r="C24" i="7"/>
  <c r="C23" i="7"/>
  <c r="C22" i="7"/>
  <c r="C21" i="7"/>
  <c r="C20" i="7"/>
  <c r="C19" i="7"/>
  <c r="C18" i="7"/>
  <c r="C17" i="7"/>
  <c r="C16" i="7"/>
  <c r="C15" i="7"/>
  <c r="C14" i="7"/>
  <c r="C13" i="7"/>
  <c r="C12" i="7"/>
  <c r="C11" i="7"/>
  <c r="C10" i="7"/>
  <c r="C9" i="7"/>
  <c r="C8" i="7"/>
  <c r="C7" i="7"/>
  <c r="C6" i="7"/>
  <c r="C35" i="6"/>
  <c r="C34" i="6"/>
  <c r="C33" i="6"/>
  <c r="C32" i="6"/>
  <c r="C31" i="6"/>
  <c r="C30" i="6"/>
  <c r="C29" i="6"/>
  <c r="C28" i="6"/>
  <c r="C27" i="6"/>
  <c r="C26" i="6"/>
  <c r="C25" i="6"/>
  <c r="C24" i="6"/>
  <c r="C23" i="6"/>
  <c r="C22" i="6"/>
  <c r="C21" i="6"/>
  <c r="C20" i="6"/>
  <c r="C19" i="6"/>
  <c r="C18" i="6"/>
  <c r="C17" i="6"/>
  <c r="C16" i="6"/>
  <c r="C15" i="6"/>
  <c r="C14" i="6"/>
  <c r="C13" i="6"/>
  <c r="C12" i="6"/>
  <c r="C11" i="6"/>
  <c r="C10" i="6"/>
  <c r="C9" i="6"/>
  <c r="C8" i="6"/>
  <c r="C7" i="6"/>
  <c r="C6" i="6"/>
  <c r="C5" i="6"/>
  <c r="C5" i="7"/>
  <c r="C33" i="4"/>
  <c r="C32" i="4"/>
  <c r="C31" i="4"/>
  <c r="C30" i="4"/>
  <c r="C29" i="4"/>
  <c r="C28" i="4"/>
  <c r="C27" i="4"/>
  <c r="C26" i="4"/>
  <c r="C25" i="4"/>
  <c r="C24" i="4"/>
  <c r="C23" i="4"/>
  <c r="C22" i="4"/>
  <c r="C21" i="4"/>
  <c r="C20" i="4"/>
  <c r="C19" i="4"/>
  <c r="C18" i="4"/>
  <c r="C17" i="4"/>
  <c r="C16" i="4"/>
  <c r="C15" i="4"/>
  <c r="C14" i="4"/>
  <c r="C13" i="4"/>
  <c r="C12" i="4"/>
  <c r="C11" i="4"/>
  <c r="C10" i="4"/>
  <c r="C9" i="4"/>
  <c r="C8" i="4"/>
  <c r="C7" i="4"/>
  <c r="C6" i="4"/>
  <c r="C5" i="4"/>
  <c r="C32" i="5"/>
  <c r="C31" i="5"/>
  <c r="C30" i="5"/>
  <c r="C29" i="5"/>
  <c r="C28" i="5"/>
  <c r="C27" i="5"/>
  <c r="C26" i="5"/>
  <c r="C25" i="5"/>
  <c r="C24" i="5"/>
  <c r="C23" i="5"/>
  <c r="C22" i="5"/>
  <c r="C21" i="5"/>
  <c r="C20" i="5"/>
  <c r="C19" i="5"/>
  <c r="C18" i="5"/>
  <c r="C17" i="5"/>
  <c r="C16" i="5"/>
  <c r="C15" i="5"/>
  <c r="C14" i="5"/>
  <c r="C13" i="5"/>
  <c r="C12" i="5"/>
  <c r="C11" i="5"/>
  <c r="C10" i="5"/>
  <c r="C9" i="5"/>
  <c r="C8" i="5"/>
  <c r="C7" i="5"/>
  <c r="C6" i="5"/>
  <c r="C5" i="5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W44" i="17"/>
  <c r="W45" i="17" s="1"/>
  <c r="W46" i="17" s="1"/>
  <c r="W47" i="17" s="1"/>
  <c r="W48" i="17" s="1"/>
  <c r="W49" i="17" s="1"/>
  <c r="W50" i="17" s="1"/>
  <c r="W51" i="17" s="1"/>
  <c r="W52" i="17" s="1"/>
  <c r="W53" i="17" s="1"/>
  <c r="W54" i="17" s="1"/>
  <c r="W55" i="17" s="1"/>
  <c r="Q44" i="17"/>
  <c r="Q45" i="17" s="1"/>
  <c r="Q46" i="17" s="1"/>
  <c r="Q47" i="17" s="1"/>
  <c r="Q48" i="17" s="1"/>
  <c r="Q49" i="17" s="1"/>
  <c r="Q50" i="17" s="1"/>
  <c r="Q51" i="17" s="1"/>
  <c r="Q52" i="17" s="1"/>
  <c r="Q53" i="17" s="1"/>
  <c r="Q54" i="17" s="1"/>
  <c r="Q55" i="17" s="1"/>
  <c r="M44" i="17"/>
  <c r="M45" i="17" s="1"/>
  <c r="M46" i="17" s="1"/>
  <c r="M47" i="17" s="1"/>
  <c r="M48" i="17" s="1"/>
  <c r="M49" i="17" s="1"/>
  <c r="M50" i="17" s="1"/>
  <c r="M51" i="17" s="1"/>
  <c r="M52" i="17" s="1"/>
  <c r="M53" i="17" s="1"/>
  <c r="M54" i="17" s="1"/>
  <c r="M55" i="17" s="1"/>
  <c r="K44" i="17"/>
  <c r="K45" i="17" s="1"/>
  <c r="K46" i="17" s="1"/>
  <c r="K47" i="17" s="1"/>
  <c r="K48" i="17" s="1"/>
  <c r="K49" i="17" s="1"/>
  <c r="K50" i="17" s="1"/>
  <c r="K51" i="17" s="1"/>
  <c r="K52" i="17" s="1"/>
  <c r="K53" i="17" s="1"/>
  <c r="K54" i="17" s="1"/>
  <c r="K55" i="17" s="1"/>
  <c r="G44" i="17"/>
  <c r="G45" i="17" s="1"/>
  <c r="G46" i="17" s="1"/>
  <c r="G47" i="17" s="1"/>
  <c r="G48" i="17" s="1"/>
  <c r="G49" i="17" s="1"/>
  <c r="G50" i="17" s="1"/>
  <c r="G51" i="17" s="1"/>
  <c r="G52" i="17" s="1"/>
  <c r="G53" i="17" s="1"/>
  <c r="G54" i="17" s="1"/>
  <c r="G55" i="17" s="1"/>
  <c r="A44" i="17"/>
  <c r="A45" i="17" s="1"/>
  <c r="A46" i="17" s="1"/>
  <c r="A47" i="17" s="1"/>
  <c r="A48" i="17" s="1"/>
  <c r="A49" i="17" s="1"/>
  <c r="A50" i="17" s="1"/>
  <c r="A51" i="17" s="1"/>
  <c r="A52" i="17" s="1"/>
  <c r="A53" i="17" s="1"/>
  <c r="A54" i="17" s="1"/>
  <c r="A55" i="17" s="1"/>
  <c r="W43" i="17"/>
  <c r="U43" i="17"/>
  <c r="U44" i="17" s="1"/>
  <c r="U45" i="17" s="1"/>
  <c r="U46" i="17" s="1"/>
  <c r="U47" i="17" s="1"/>
  <c r="U48" i="17" s="1"/>
  <c r="U49" i="17" s="1"/>
  <c r="U50" i="17" s="1"/>
  <c r="U51" i="17" s="1"/>
  <c r="U52" i="17" s="1"/>
  <c r="U53" i="17" s="1"/>
  <c r="U54" i="17" s="1"/>
  <c r="U55" i="17" s="1"/>
  <c r="S43" i="17"/>
  <c r="S44" i="17" s="1"/>
  <c r="S45" i="17" s="1"/>
  <c r="S46" i="17" s="1"/>
  <c r="S47" i="17" s="1"/>
  <c r="S48" i="17" s="1"/>
  <c r="S49" i="17" s="1"/>
  <c r="S50" i="17" s="1"/>
  <c r="S51" i="17" s="1"/>
  <c r="S52" i="17" s="1"/>
  <c r="S53" i="17" s="1"/>
  <c r="S54" i="17" s="1"/>
  <c r="S55" i="17" s="1"/>
  <c r="Q43" i="17"/>
  <c r="O43" i="17"/>
  <c r="O44" i="17" s="1"/>
  <c r="O45" i="17" s="1"/>
  <c r="O46" i="17" s="1"/>
  <c r="O47" i="17" s="1"/>
  <c r="O48" i="17" s="1"/>
  <c r="O49" i="17" s="1"/>
  <c r="O50" i="17" s="1"/>
  <c r="O51" i="17" s="1"/>
  <c r="O52" i="17" s="1"/>
  <c r="O53" i="17" s="1"/>
  <c r="O54" i="17" s="1"/>
  <c r="O55" i="17" s="1"/>
  <c r="M43" i="17"/>
  <c r="K43" i="17"/>
  <c r="I43" i="17"/>
  <c r="I44" i="17" s="1"/>
  <c r="I45" i="17" s="1"/>
  <c r="I46" i="17" s="1"/>
  <c r="I47" i="17" s="1"/>
  <c r="I48" i="17" s="1"/>
  <c r="I49" i="17" s="1"/>
  <c r="I50" i="17" s="1"/>
  <c r="I51" i="17" s="1"/>
  <c r="I52" i="17" s="1"/>
  <c r="I53" i="17" s="1"/>
  <c r="I54" i="17" s="1"/>
  <c r="I55" i="17" s="1"/>
  <c r="G43" i="17"/>
  <c r="E43" i="17"/>
  <c r="E44" i="17" s="1"/>
  <c r="E45" i="17" s="1"/>
  <c r="E46" i="17" s="1"/>
  <c r="E47" i="17" s="1"/>
  <c r="E48" i="17" s="1"/>
  <c r="E49" i="17" s="1"/>
  <c r="E50" i="17" s="1"/>
  <c r="E51" i="17" s="1"/>
  <c r="E52" i="17" s="1"/>
  <c r="E53" i="17" s="1"/>
  <c r="E54" i="17" s="1"/>
  <c r="E55" i="17" s="1"/>
  <c r="C43" i="17"/>
  <c r="C44" i="17" s="1"/>
  <c r="C45" i="17" s="1"/>
  <c r="C46" i="17" s="1"/>
  <c r="C47" i="17" s="1"/>
  <c r="C48" i="17" s="1"/>
  <c r="C49" i="17" s="1"/>
  <c r="C50" i="17" s="1"/>
  <c r="C51" i="17" s="1"/>
  <c r="C52" i="17" s="1"/>
  <c r="C53" i="17" s="1"/>
  <c r="C54" i="17" s="1"/>
  <c r="C55" i="17" s="1"/>
  <c r="A43" i="17"/>
  <c r="W2" i="17"/>
  <c r="W4" i="17" s="1"/>
  <c r="W5" i="17" s="1"/>
  <c r="W6" i="17" s="1"/>
  <c r="W7" i="17" s="1"/>
  <c r="W8" i="17" s="1"/>
  <c r="W9" i="17" s="1"/>
  <c r="W10" i="17" s="1"/>
  <c r="W11" i="17" s="1"/>
  <c r="W12" i="17" s="1"/>
  <c r="W13" i="17" s="1"/>
  <c r="W14" i="17" s="1"/>
  <c r="W15" i="17" s="1"/>
  <c r="W16" i="17" s="1"/>
  <c r="W17" i="17" s="1"/>
  <c r="W18" i="17" s="1"/>
  <c r="W19" i="17" s="1"/>
  <c r="W20" i="17" s="1"/>
  <c r="W21" i="17" s="1"/>
  <c r="W22" i="17" s="1"/>
  <c r="W23" i="17" s="1"/>
  <c r="W24" i="17" s="1"/>
  <c r="W25" i="17" s="1"/>
  <c r="W26" i="17" s="1"/>
  <c r="W27" i="17" s="1"/>
  <c r="W28" i="17" s="1"/>
  <c r="W29" i="17" s="1"/>
  <c r="W30" i="17" s="1"/>
  <c r="W31" i="17" s="1"/>
  <c r="U2" i="17"/>
  <c r="S2" i="17"/>
  <c r="Q2" i="17"/>
  <c r="O2" i="17"/>
  <c r="M2" i="17"/>
  <c r="K2" i="17"/>
  <c r="I2" i="17"/>
  <c r="G2" i="17"/>
  <c r="E2" i="17"/>
  <c r="C2" i="17"/>
  <c r="A2" i="17"/>
  <c r="A3" i="17" s="1"/>
  <c r="A4" i="17" s="1"/>
  <c r="A5" i="17" s="1"/>
  <c r="A6" i="17" s="1"/>
  <c r="A7" i="17" s="1"/>
  <c r="A8" i="17" s="1"/>
  <c r="A9" i="17" s="1"/>
  <c r="A10" i="17" s="1"/>
  <c r="A11" i="17" s="1"/>
  <c r="A12" i="17" s="1"/>
  <c r="A13" i="17" s="1"/>
  <c r="A14" i="17" s="1"/>
  <c r="A15" i="17" s="1"/>
  <c r="A16" i="17" s="1"/>
  <c r="A17" i="17" s="1"/>
  <c r="A18" i="17" s="1"/>
  <c r="A19" i="17" s="1"/>
  <c r="A20" i="17" s="1"/>
  <c r="A21" i="17" s="1"/>
  <c r="A22" i="17" s="1"/>
  <c r="A23" i="17" s="1"/>
  <c r="A24" i="17" s="1"/>
  <c r="A25" i="17" s="1"/>
  <c r="A26" i="17" s="1"/>
  <c r="A27" i="17" s="1"/>
  <c r="A28" i="17" s="1"/>
  <c r="A29" i="17" s="1"/>
  <c r="A30" i="17" s="1"/>
  <c r="A31" i="17" s="1"/>
  <c r="A32" i="17" s="1"/>
  <c r="A33" i="17" s="1"/>
  <c r="E4" i="16" l="1"/>
  <c r="F23" i="2"/>
  <c r="E35" i="13"/>
  <c r="E4" i="9"/>
  <c r="A5" i="16"/>
  <c r="E5" i="16" s="1"/>
  <c r="A5" i="15"/>
  <c r="E5" i="15" s="1"/>
  <c r="A5" i="14"/>
  <c r="E5" i="14" s="1"/>
  <c r="A5" i="13"/>
  <c r="A5" i="12"/>
  <c r="B5" i="12" s="1"/>
  <c r="A5" i="11"/>
  <c r="E5" i="11" s="1"/>
  <c r="A5" i="10"/>
  <c r="E5" i="10" s="1"/>
  <c r="A5" i="9"/>
  <c r="E5" i="9" s="1"/>
  <c r="A5" i="7"/>
  <c r="E5" i="7" s="1"/>
  <c r="A5" i="6"/>
  <c r="E5" i="6" s="1"/>
  <c r="A5" i="5"/>
  <c r="A5" i="4"/>
  <c r="E5" i="4" s="1"/>
  <c r="A5" i="1"/>
  <c r="B5" i="1" s="1"/>
  <c r="E5" i="13" l="1"/>
  <c r="B5" i="13"/>
  <c r="E5" i="12"/>
  <c r="E5" i="1"/>
  <c r="E5" i="5"/>
  <c r="A6" i="12"/>
  <c r="E6" i="12" s="1"/>
  <c r="A6" i="16"/>
  <c r="E6" i="16" s="1"/>
  <c r="B5" i="16"/>
  <c r="A6" i="15"/>
  <c r="E6" i="15" s="1"/>
  <c r="B5" i="15"/>
  <c r="A6" i="14"/>
  <c r="E6" i="14" s="1"/>
  <c r="B5" i="14"/>
  <c r="A6" i="13"/>
  <c r="E6" i="13" s="1"/>
  <c r="A6" i="11"/>
  <c r="E6" i="11" s="1"/>
  <c r="B5" i="11"/>
  <c r="A6" i="10"/>
  <c r="E6" i="10" s="1"/>
  <c r="B5" i="10"/>
  <c r="A6" i="9"/>
  <c r="E6" i="9" s="1"/>
  <c r="B5" i="9"/>
  <c r="A6" i="7"/>
  <c r="E6" i="7" s="1"/>
  <c r="B5" i="7"/>
  <c r="A6" i="6"/>
  <c r="E6" i="6" s="1"/>
  <c r="B5" i="6"/>
  <c r="A6" i="5"/>
  <c r="E6" i="5" s="1"/>
  <c r="B5" i="5"/>
  <c r="A6" i="4"/>
  <c r="E6" i="4" s="1"/>
  <c r="B5" i="4"/>
  <c r="A6" i="1"/>
  <c r="E6" i="1" s="1"/>
  <c r="B6" i="12" l="1"/>
  <c r="A7" i="12"/>
  <c r="E7" i="12" s="1"/>
  <c r="A7" i="16"/>
  <c r="E7" i="16" s="1"/>
  <c r="B6" i="16"/>
  <c r="B6" i="15"/>
  <c r="A7" i="15"/>
  <c r="E7" i="15" s="1"/>
  <c r="A7" i="14"/>
  <c r="E7" i="14" s="1"/>
  <c r="B6" i="14"/>
  <c r="B6" i="13"/>
  <c r="A7" i="13"/>
  <c r="E7" i="13" s="1"/>
  <c r="A7" i="11"/>
  <c r="E7" i="11" s="1"/>
  <c r="B6" i="11"/>
  <c r="B6" i="10"/>
  <c r="A7" i="10"/>
  <c r="E7" i="10" s="1"/>
  <c r="A7" i="9"/>
  <c r="E7" i="9" s="1"/>
  <c r="B6" i="9"/>
  <c r="A7" i="7"/>
  <c r="E7" i="7" s="1"/>
  <c r="B6" i="7"/>
  <c r="A7" i="6"/>
  <c r="E7" i="6" s="1"/>
  <c r="B6" i="6"/>
  <c r="A7" i="5"/>
  <c r="E7" i="5" s="1"/>
  <c r="B6" i="5"/>
  <c r="A7" i="4"/>
  <c r="E7" i="4" s="1"/>
  <c r="B6" i="4"/>
  <c r="B6" i="1"/>
  <c r="A7" i="1"/>
  <c r="E7" i="1" s="1"/>
  <c r="B7" i="12" l="1"/>
  <c r="A8" i="12"/>
  <c r="E8" i="12" s="1"/>
  <c r="B7" i="16"/>
  <c r="A8" i="16"/>
  <c r="E8" i="16" s="1"/>
  <c r="A8" i="15"/>
  <c r="E8" i="15" s="1"/>
  <c r="B7" i="15"/>
  <c r="B7" i="14"/>
  <c r="A8" i="14"/>
  <c r="E8" i="14" s="1"/>
  <c r="A8" i="13"/>
  <c r="E8" i="13" s="1"/>
  <c r="B7" i="13"/>
  <c r="B7" i="11"/>
  <c r="A8" i="11"/>
  <c r="E8" i="11" s="1"/>
  <c r="B7" i="10"/>
  <c r="A8" i="10"/>
  <c r="E8" i="10" s="1"/>
  <c r="B7" i="9"/>
  <c r="A8" i="9"/>
  <c r="E8" i="9" s="1"/>
  <c r="A8" i="7"/>
  <c r="E8" i="7" s="1"/>
  <c r="B7" i="7"/>
  <c r="A8" i="6"/>
  <c r="E8" i="6" s="1"/>
  <c r="B7" i="6"/>
  <c r="B7" i="5"/>
  <c r="A8" i="5"/>
  <c r="E8" i="5" s="1"/>
  <c r="B7" i="4"/>
  <c r="A8" i="4"/>
  <c r="E8" i="4" s="1"/>
  <c r="A8" i="1"/>
  <c r="E8" i="1" s="1"/>
  <c r="B7" i="1"/>
  <c r="A9" i="12" l="1"/>
  <c r="E9" i="12" s="1"/>
  <c r="B8" i="12"/>
  <c r="A9" i="16"/>
  <c r="E9" i="16" s="1"/>
  <c r="B8" i="16"/>
  <c r="A9" i="15"/>
  <c r="E9" i="15" s="1"/>
  <c r="B8" i="15"/>
  <c r="A9" i="14"/>
  <c r="E9" i="14" s="1"/>
  <c r="B8" i="14"/>
  <c r="A9" i="13"/>
  <c r="E9" i="13" s="1"/>
  <c r="B8" i="13"/>
  <c r="A9" i="11"/>
  <c r="E9" i="11" s="1"/>
  <c r="B8" i="11"/>
  <c r="B8" i="10"/>
  <c r="A9" i="10"/>
  <c r="E9" i="10" s="1"/>
  <c r="B8" i="9"/>
  <c r="A9" i="9"/>
  <c r="E9" i="9" s="1"/>
  <c r="A9" i="7"/>
  <c r="E9" i="7" s="1"/>
  <c r="B8" i="7"/>
  <c r="A9" i="6"/>
  <c r="E9" i="6" s="1"/>
  <c r="B8" i="6"/>
  <c r="A9" i="5"/>
  <c r="E9" i="5" s="1"/>
  <c r="B8" i="5"/>
  <c r="B8" i="4"/>
  <c r="A9" i="4"/>
  <c r="E9" i="4" s="1"/>
  <c r="A9" i="1"/>
  <c r="E9" i="1" s="1"/>
  <c r="B8" i="1"/>
  <c r="B9" i="12" l="1"/>
  <c r="A10" i="12"/>
  <c r="E10" i="12" s="1"/>
  <c r="A10" i="16"/>
  <c r="E10" i="16" s="1"/>
  <c r="B9" i="16"/>
  <c r="A10" i="15"/>
  <c r="E10" i="15" s="1"/>
  <c r="B9" i="15"/>
  <c r="A10" i="14"/>
  <c r="E10" i="14" s="1"/>
  <c r="B9" i="14"/>
  <c r="B9" i="13"/>
  <c r="A10" i="13"/>
  <c r="E10" i="13" s="1"/>
  <c r="B9" i="11"/>
  <c r="A10" i="11"/>
  <c r="E10" i="11" s="1"/>
  <c r="A10" i="10"/>
  <c r="E10" i="10" s="1"/>
  <c r="B9" i="10"/>
  <c r="A10" i="9"/>
  <c r="E10" i="9" s="1"/>
  <c r="B9" i="9"/>
  <c r="A10" i="7"/>
  <c r="E10" i="7" s="1"/>
  <c r="B9" i="7"/>
  <c r="A10" i="6"/>
  <c r="E10" i="6" s="1"/>
  <c r="B9" i="6"/>
  <c r="B9" i="5"/>
  <c r="A10" i="5"/>
  <c r="E10" i="5" s="1"/>
  <c r="B9" i="4"/>
  <c r="A10" i="4"/>
  <c r="E10" i="4" s="1"/>
  <c r="A10" i="1"/>
  <c r="E10" i="1" s="1"/>
  <c r="B9" i="1"/>
  <c r="B10" i="12" l="1"/>
  <c r="A11" i="12"/>
  <c r="E11" i="12" s="1"/>
  <c r="A11" i="16"/>
  <c r="E11" i="16" s="1"/>
  <c r="B10" i="16"/>
  <c r="B10" i="15"/>
  <c r="A11" i="15"/>
  <c r="E11" i="15" s="1"/>
  <c r="A11" i="14"/>
  <c r="E11" i="14" s="1"/>
  <c r="B10" i="14"/>
  <c r="B10" i="13"/>
  <c r="A11" i="13"/>
  <c r="E11" i="13" s="1"/>
  <c r="A11" i="11"/>
  <c r="E11" i="11" s="1"/>
  <c r="B10" i="11"/>
  <c r="B10" i="10"/>
  <c r="A11" i="10"/>
  <c r="E11" i="10" s="1"/>
  <c r="A11" i="9"/>
  <c r="E11" i="9" s="1"/>
  <c r="B10" i="9"/>
  <c r="A11" i="7"/>
  <c r="E11" i="7" s="1"/>
  <c r="B10" i="7"/>
  <c r="B10" i="6"/>
  <c r="A11" i="6"/>
  <c r="E11" i="6" s="1"/>
  <c r="A11" i="5"/>
  <c r="E11" i="5" s="1"/>
  <c r="B10" i="5"/>
  <c r="A11" i="4"/>
  <c r="E11" i="4" s="1"/>
  <c r="B10" i="4"/>
  <c r="A11" i="1"/>
  <c r="E11" i="1" s="1"/>
  <c r="B10" i="1"/>
  <c r="B11" i="12" l="1"/>
  <c r="A12" i="12"/>
  <c r="E12" i="12" s="1"/>
  <c r="B11" i="16"/>
  <c r="A12" i="16"/>
  <c r="E12" i="16" s="1"/>
  <c r="A12" i="15"/>
  <c r="E12" i="15" s="1"/>
  <c r="B11" i="15"/>
  <c r="B11" i="14"/>
  <c r="A12" i="14"/>
  <c r="E12" i="14" s="1"/>
  <c r="A12" i="13"/>
  <c r="E12" i="13" s="1"/>
  <c r="B11" i="13"/>
  <c r="A12" i="11"/>
  <c r="E12" i="11" s="1"/>
  <c r="B11" i="11"/>
  <c r="A12" i="10"/>
  <c r="E12" i="10" s="1"/>
  <c r="B11" i="10"/>
  <c r="A12" i="9"/>
  <c r="E12" i="9" s="1"/>
  <c r="B11" i="9"/>
  <c r="A12" i="7"/>
  <c r="E12" i="7" s="1"/>
  <c r="B11" i="7"/>
  <c r="A12" i="6"/>
  <c r="E12" i="6" s="1"/>
  <c r="B11" i="6"/>
  <c r="A12" i="5"/>
  <c r="E12" i="5" s="1"/>
  <c r="B11" i="5"/>
  <c r="A12" i="4"/>
  <c r="E12" i="4" s="1"/>
  <c r="B11" i="4"/>
  <c r="A12" i="1"/>
  <c r="E12" i="1" s="1"/>
  <c r="B11" i="1"/>
  <c r="A13" i="12" l="1"/>
  <c r="E13" i="12" s="1"/>
  <c r="B12" i="12"/>
  <c r="A13" i="16"/>
  <c r="E13" i="16" s="1"/>
  <c r="B12" i="16"/>
  <c r="A13" i="15"/>
  <c r="E13" i="15" s="1"/>
  <c r="B12" i="15"/>
  <c r="A13" i="14"/>
  <c r="E13" i="14" s="1"/>
  <c r="B12" i="14"/>
  <c r="A13" i="13"/>
  <c r="E13" i="13" s="1"/>
  <c r="B12" i="13"/>
  <c r="B12" i="11"/>
  <c r="A13" i="11"/>
  <c r="E13" i="11" s="1"/>
  <c r="A13" i="10"/>
  <c r="E13" i="10" s="1"/>
  <c r="B12" i="10"/>
  <c r="A13" i="9"/>
  <c r="E13" i="9" s="1"/>
  <c r="B12" i="9"/>
  <c r="A13" i="7"/>
  <c r="E13" i="7" s="1"/>
  <c r="B12" i="7"/>
  <c r="A13" i="6"/>
  <c r="E13" i="6" s="1"/>
  <c r="B12" i="6"/>
  <c r="A13" i="5"/>
  <c r="E13" i="5" s="1"/>
  <c r="B12" i="5"/>
  <c r="A13" i="4"/>
  <c r="E13" i="4" s="1"/>
  <c r="B12" i="4"/>
  <c r="A13" i="1"/>
  <c r="E13" i="1" s="1"/>
  <c r="B12" i="1"/>
  <c r="B13" i="12" l="1"/>
  <c r="A14" i="12"/>
  <c r="E14" i="12" s="1"/>
  <c r="A14" i="16"/>
  <c r="E14" i="16" s="1"/>
  <c r="B13" i="16"/>
  <c r="A14" i="15"/>
  <c r="E14" i="15" s="1"/>
  <c r="B13" i="15"/>
  <c r="A14" i="14"/>
  <c r="E14" i="14" s="1"/>
  <c r="B13" i="14"/>
  <c r="A14" i="13"/>
  <c r="E14" i="13" s="1"/>
  <c r="B13" i="13"/>
  <c r="B13" i="11"/>
  <c r="A14" i="11"/>
  <c r="E14" i="11" s="1"/>
  <c r="A14" i="10"/>
  <c r="E14" i="10" s="1"/>
  <c r="B13" i="10"/>
  <c r="A14" i="9"/>
  <c r="E14" i="9" s="1"/>
  <c r="B13" i="9"/>
  <c r="A14" i="7"/>
  <c r="E14" i="7" s="1"/>
  <c r="B13" i="7"/>
  <c r="A14" i="6"/>
  <c r="E14" i="6" s="1"/>
  <c r="B13" i="6"/>
  <c r="A14" i="5"/>
  <c r="E14" i="5" s="1"/>
  <c r="B13" i="5"/>
  <c r="B13" i="4"/>
  <c r="A14" i="4"/>
  <c r="E14" i="4" s="1"/>
  <c r="A14" i="1"/>
  <c r="E14" i="1" s="1"/>
  <c r="B13" i="1"/>
  <c r="B14" i="12" l="1"/>
  <c r="A15" i="12"/>
  <c r="E15" i="12" s="1"/>
  <c r="A15" i="16"/>
  <c r="E15" i="16" s="1"/>
  <c r="B14" i="16"/>
  <c r="B14" i="15"/>
  <c r="A15" i="15"/>
  <c r="E15" i="15" s="1"/>
  <c r="A15" i="14"/>
  <c r="E15" i="14" s="1"/>
  <c r="B14" i="14"/>
  <c r="B14" i="13"/>
  <c r="A15" i="13"/>
  <c r="E15" i="13" s="1"/>
  <c r="A15" i="11"/>
  <c r="E15" i="11" s="1"/>
  <c r="B14" i="11"/>
  <c r="B14" i="10"/>
  <c r="A15" i="10"/>
  <c r="E15" i="10" s="1"/>
  <c r="A15" i="9"/>
  <c r="E15" i="9" s="1"/>
  <c r="B14" i="9"/>
  <c r="A15" i="7"/>
  <c r="E15" i="7" s="1"/>
  <c r="B14" i="7"/>
  <c r="B14" i="6"/>
  <c r="A15" i="6"/>
  <c r="E15" i="6" s="1"/>
  <c r="A15" i="5"/>
  <c r="E15" i="5" s="1"/>
  <c r="B14" i="5"/>
  <c r="A15" i="4"/>
  <c r="E15" i="4" s="1"/>
  <c r="B14" i="4"/>
  <c r="A15" i="1"/>
  <c r="E15" i="1" s="1"/>
  <c r="B14" i="1"/>
  <c r="B15" i="12" l="1"/>
  <c r="A16" i="12"/>
  <c r="E16" i="12" s="1"/>
  <c r="B15" i="16"/>
  <c r="A16" i="16"/>
  <c r="E16" i="16" s="1"/>
  <c r="A16" i="15"/>
  <c r="E16" i="15" s="1"/>
  <c r="B15" i="15"/>
  <c r="B15" i="14"/>
  <c r="A16" i="14"/>
  <c r="E16" i="14" s="1"/>
  <c r="A16" i="13"/>
  <c r="E16" i="13" s="1"/>
  <c r="B15" i="13"/>
  <c r="A16" i="11"/>
  <c r="E16" i="11" s="1"/>
  <c r="B15" i="11"/>
  <c r="A16" i="10"/>
  <c r="E16" i="10" s="1"/>
  <c r="B15" i="10"/>
  <c r="A16" i="9"/>
  <c r="E16" i="9" s="1"/>
  <c r="B15" i="9"/>
  <c r="A16" i="7"/>
  <c r="E16" i="7" s="1"/>
  <c r="B15" i="7"/>
  <c r="A16" i="6"/>
  <c r="E16" i="6" s="1"/>
  <c r="B15" i="6"/>
  <c r="B15" i="5"/>
  <c r="A16" i="5"/>
  <c r="E16" i="5" s="1"/>
  <c r="A16" i="4"/>
  <c r="E16" i="4" s="1"/>
  <c r="B15" i="4"/>
  <c r="A16" i="1"/>
  <c r="E16" i="1" s="1"/>
  <c r="B15" i="1"/>
  <c r="A17" i="12" l="1"/>
  <c r="E17" i="12" s="1"/>
  <c r="B16" i="12"/>
  <c r="A17" i="16"/>
  <c r="E17" i="16" s="1"/>
  <c r="B16" i="16"/>
  <c r="A17" i="15"/>
  <c r="E17" i="15" s="1"/>
  <c r="B16" i="15"/>
  <c r="A17" i="14"/>
  <c r="E17" i="14" s="1"/>
  <c r="B16" i="14"/>
  <c r="A17" i="13"/>
  <c r="E17" i="13" s="1"/>
  <c r="B16" i="13"/>
  <c r="B16" i="11"/>
  <c r="A17" i="11"/>
  <c r="E17" i="11" s="1"/>
  <c r="B16" i="10"/>
  <c r="A17" i="10"/>
  <c r="E17" i="10" s="1"/>
  <c r="A17" i="9"/>
  <c r="E17" i="9" s="1"/>
  <c r="B16" i="9"/>
  <c r="A17" i="7"/>
  <c r="E17" i="7" s="1"/>
  <c r="B16" i="7"/>
  <c r="A17" i="6"/>
  <c r="E17" i="6" s="1"/>
  <c r="B16" i="6"/>
  <c r="A17" i="5"/>
  <c r="E17" i="5" s="1"/>
  <c r="B16" i="5"/>
  <c r="B16" i="4"/>
  <c r="A17" i="4"/>
  <c r="E17" i="4" s="1"/>
  <c r="A17" i="1"/>
  <c r="E17" i="1" s="1"/>
  <c r="B16" i="1"/>
  <c r="B17" i="12" l="1"/>
  <c r="A18" i="12"/>
  <c r="E18" i="12" s="1"/>
  <c r="A18" i="16"/>
  <c r="E18" i="16" s="1"/>
  <c r="B17" i="16"/>
  <c r="A18" i="15"/>
  <c r="E18" i="15" s="1"/>
  <c r="B17" i="15"/>
  <c r="A18" i="14"/>
  <c r="E18" i="14" s="1"/>
  <c r="B17" i="14"/>
  <c r="B17" i="13"/>
  <c r="A18" i="13"/>
  <c r="E18" i="13" s="1"/>
  <c r="A18" i="11"/>
  <c r="E18" i="11" s="1"/>
  <c r="B17" i="11"/>
  <c r="A18" i="10"/>
  <c r="E18" i="10" s="1"/>
  <c r="B17" i="10"/>
  <c r="A18" i="9"/>
  <c r="E18" i="9" s="1"/>
  <c r="B17" i="9"/>
  <c r="A18" i="7"/>
  <c r="E18" i="7" s="1"/>
  <c r="B17" i="7"/>
  <c r="A18" i="6"/>
  <c r="E18" i="6" s="1"/>
  <c r="B17" i="6"/>
  <c r="B17" i="5"/>
  <c r="A18" i="5"/>
  <c r="E18" i="5" s="1"/>
  <c r="A18" i="4"/>
  <c r="E18" i="4" s="1"/>
  <c r="B17" i="4"/>
  <c r="A18" i="1"/>
  <c r="E18" i="1" s="1"/>
  <c r="B17" i="1"/>
  <c r="B18" i="12" l="1"/>
  <c r="A19" i="12"/>
  <c r="E19" i="12" s="1"/>
  <c r="A19" i="16"/>
  <c r="E19" i="16" s="1"/>
  <c r="B18" i="16"/>
  <c r="B18" i="15"/>
  <c r="A19" i="15"/>
  <c r="E19" i="15" s="1"/>
  <c r="A19" i="14"/>
  <c r="E19" i="14" s="1"/>
  <c r="B18" i="14"/>
  <c r="B18" i="13"/>
  <c r="A19" i="13"/>
  <c r="E19" i="13" s="1"/>
  <c r="A19" i="11"/>
  <c r="E19" i="11" s="1"/>
  <c r="B18" i="11"/>
  <c r="B18" i="10"/>
  <c r="A19" i="10"/>
  <c r="E19" i="10" s="1"/>
  <c r="A19" i="9"/>
  <c r="E19" i="9" s="1"/>
  <c r="B18" i="9"/>
  <c r="A19" i="7"/>
  <c r="E19" i="7" s="1"/>
  <c r="B18" i="7"/>
  <c r="B18" i="6"/>
  <c r="A19" i="6"/>
  <c r="E19" i="6" s="1"/>
  <c r="A19" i="5"/>
  <c r="E19" i="5" s="1"/>
  <c r="B18" i="5"/>
  <c r="A19" i="4"/>
  <c r="E19" i="4" s="1"/>
  <c r="B18" i="4"/>
  <c r="A19" i="1"/>
  <c r="E19" i="1" s="1"/>
  <c r="B18" i="1"/>
  <c r="B19" i="12" l="1"/>
  <c r="A20" i="12"/>
  <c r="E20" i="12" s="1"/>
  <c r="B19" i="16"/>
  <c r="A20" i="16"/>
  <c r="E20" i="16" s="1"/>
  <c r="A20" i="15"/>
  <c r="E20" i="15" s="1"/>
  <c r="B19" i="15"/>
  <c r="B19" i="14"/>
  <c r="A20" i="14"/>
  <c r="E20" i="14" s="1"/>
  <c r="A20" i="13"/>
  <c r="E20" i="13" s="1"/>
  <c r="B19" i="13"/>
  <c r="B19" i="11"/>
  <c r="A20" i="11"/>
  <c r="E20" i="11" s="1"/>
  <c r="A20" i="10"/>
  <c r="E20" i="10" s="1"/>
  <c r="B19" i="10"/>
  <c r="A20" i="9"/>
  <c r="E20" i="9" s="1"/>
  <c r="B19" i="9"/>
  <c r="A20" i="7"/>
  <c r="E20" i="7" s="1"/>
  <c r="B19" i="7"/>
  <c r="A20" i="6"/>
  <c r="E20" i="6" s="1"/>
  <c r="B19" i="6"/>
  <c r="B19" i="5"/>
  <c r="A20" i="5"/>
  <c r="E20" i="5" s="1"/>
  <c r="A20" i="4"/>
  <c r="E20" i="4" s="1"/>
  <c r="B19" i="4"/>
  <c r="A20" i="1"/>
  <c r="E20" i="1" s="1"/>
  <c r="B19" i="1"/>
  <c r="A21" i="12" l="1"/>
  <c r="E21" i="12" s="1"/>
  <c r="B20" i="12"/>
  <c r="A21" i="16"/>
  <c r="E21" i="16" s="1"/>
  <c r="B20" i="16"/>
  <c r="A21" i="15"/>
  <c r="E21" i="15" s="1"/>
  <c r="B20" i="15"/>
  <c r="A21" i="14"/>
  <c r="E21" i="14" s="1"/>
  <c r="B20" i="14"/>
  <c r="A21" i="13"/>
  <c r="E21" i="13" s="1"/>
  <c r="B20" i="13"/>
  <c r="A21" i="11"/>
  <c r="E21" i="11" s="1"/>
  <c r="B20" i="11"/>
  <c r="B20" i="10"/>
  <c r="A21" i="10"/>
  <c r="E21" i="10" s="1"/>
  <c r="A21" i="9"/>
  <c r="E21" i="9" s="1"/>
  <c r="B20" i="9"/>
  <c r="A21" i="7"/>
  <c r="E21" i="7" s="1"/>
  <c r="B20" i="7"/>
  <c r="A21" i="6"/>
  <c r="E21" i="6" s="1"/>
  <c r="B20" i="6"/>
  <c r="A21" i="5"/>
  <c r="E21" i="5" s="1"/>
  <c r="B20" i="5"/>
  <c r="A21" i="4"/>
  <c r="E21" i="4" s="1"/>
  <c r="B20" i="4"/>
  <c r="A21" i="1"/>
  <c r="E21" i="1" s="1"/>
  <c r="B20" i="1"/>
  <c r="B21" i="12" l="1"/>
  <c r="A22" i="12"/>
  <c r="E22" i="12" s="1"/>
  <c r="A22" i="16"/>
  <c r="E22" i="16" s="1"/>
  <c r="B21" i="16"/>
  <c r="B21" i="15"/>
  <c r="A22" i="15"/>
  <c r="E22" i="15" s="1"/>
  <c r="A22" i="14"/>
  <c r="E22" i="14" s="1"/>
  <c r="B21" i="14"/>
  <c r="A22" i="13"/>
  <c r="E22" i="13" s="1"/>
  <c r="B21" i="13"/>
  <c r="A22" i="11"/>
  <c r="E22" i="11" s="1"/>
  <c r="B21" i="11"/>
  <c r="A22" i="10"/>
  <c r="E22" i="10" s="1"/>
  <c r="B21" i="10"/>
  <c r="A22" i="9"/>
  <c r="E22" i="9" s="1"/>
  <c r="B21" i="9"/>
  <c r="A22" i="7"/>
  <c r="E22" i="7" s="1"/>
  <c r="B21" i="7"/>
  <c r="A22" i="6"/>
  <c r="E22" i="6" s="1"/>
  <c r="B21" i="6"/>
  <c r="A22" i="5"/>
  <c r="E22" i="5" s="1"/>
  <c r="B21" i="5"/>
  <c r="B21" i="4"/>
  <c r="A22" i="4"/>
  <c r="E22" i="4" s="1"/>
  <c r="A22" i="1"/>
  <c r="E22" i="1" s="1"/>
  <c r="B21" i="1"/>
  <c r="B22" i="12" l="1"/>
  <c r="A23" i="12"/>
  <c r="E23" i="12" s="1"/>
  <c r="A23" i="16"/>
  <c r="E23" i="16" s="1"/>
  <c r="B22" i="16"/>
  <c r="B22" i="15"/>
  <c r="A23" i="15"/>
  <c r="E23" i="15" s="1"/>
  <c r="A23" i="14"/>
  <c r="E23" i="14" s="1"/>
  <c r="B22" i="14"/>
  <c r="B22" i="13"/>
  <c r="A23" i="13"/>
  <c r="E23" i="13" s="1"/>
  <c r="A23" i="11"/>
  <c r="E23" i="11" s="1"/>
  <c r="B22" i="11"/>
  <c r="B22" i="10"/>
  <c r="A23" i="10"/>
  <c r="E23" i="10" s="1"/>
  <c r="A23" i="9"/>
  <c r="E23" i="9" s="1"/>
  <c r="B22" i="9"/>
  <c r="A23" i="7"/>
  <c r="E23" i="7" s="1"/>
  <c r="B22" i="7"/>
  <c r="B22" i="6"/>
  <c r="A23" i="6"/>
  <c r="E23" i="6" s="1"/>
  <c r="A23" i="5"/>
  <c r="E23" i="5" s="1"/>
  <c r="B22" i="5"/>
  <c r="A23" i="4"/>
  <c r="E23" i="4" s="1"/>
  <c r="B22" i="4"/>
  <c r="A23" i="1"/>
  <c r="E23" i="1" s="1"/>
  <c r="B22" i="1"/>
  <c r="B23" i="12" l="1"/>
  <c r="A24" i="12"/>
  <c r="E24" i="12" s="1"/>
  <c r="B23" i="16"/>
  <c r="A24" i="16"/>
  <c r="E24" i="16" s="1"/>
  <c r="A24" i="15"/>
  <c r="E24" i="15" s="1"/>
  <c r="B23" i="15"/>
  <c r="B23" i="14"/>
  <c r="A24" i="14"/>
  <c r="E24" i="14" s="1"/>
  <c r="A24" i="13"/>
  <c r="E24" i="13" s="1"/>
  <c r="B23" i="13"/>
  <c r="A24" i="11"/>
  <c r="E24" i="11" s="1"/>
  <c r="B23" i="11"/>
  <c r="A24" i="10"/>
  <c r="E24" i="10" s="1"/>
  <c r="B23" i="10"/>
  <c r="A24" i="9"/>
  <c r="E24" i="9" s="1"/>
  <c r="B23" i="9"/>
  <c r="A24" i="7"/>
  <c r="E24" i="7" s="1"/>
  <c r="B23" i="7"/>
  <c r="A24" i="6"/>
  <c r="E24" i="6" s="1"/>
  <c r="B23" i="6"/>
  <c r="A24" i="5"/>
  <c r="E24" i="5" s="1"/>
  <c r="B23" i="5"/>
  <c r="A24" i="4"/>
  <c r="E24" i="4" s="1"/>
  <c r="B23" i="4"/>
  <c r="A24" i="1"/>
  <c r="E24" i="1" s="1"/>
  <c r="B23" i="1"/>
  <c r="A25" i="12" l="1"/>
  <c r="E25" i="12" s="1"/>
  <c r="B24" i="12"/>
  <c r="A25" i="16"/>
  <c r="E25" i="16" s="1"/>
  <c r="B24" i="16"/>
  <c r="A25" i="15"/>
  <c r="E25" i="15" s="1"/>
  <c r="B24" i="15"/>
  <c r="A25" i="14"/>
  <c r="E25" i="14" s="1"/>
  <c r="B24" i="14"/>
  <c r="A25" i="13"/>
  <c r="E25" i="13" s="1"/>
  <c r="B24" i="13"/>
  <c r="A25" i="11"/>
  <c r="E25" i="11" s="1"/>
  <c r="B24" i="11"/>
  <c r="B24" i="10"/>
  <c r="A25" i="10"/>
  <c r="E25" i="10" s="1"/>
  <c r="B24" i="9"/>
  <c r="A25" i="9"/>
  <c r="E25" i="9" s="1"/>
  <c r="A25" i="7"/>
  <c r="E25" i="7" s="1"/>
  <c r="B24" i="7"/>
  <c r="A25" i="6"/>
  <c r="E25" i="6" s="1"/>
  <c r="B24" i="6"/>
  <c r="A25" i="5"/>
  <c r="E25" i="5" s="1"/>
  <c r="B24" i="5"/>
  <c r="A25" i="4"/>
  <c r="E25" i="4" s="1"/>
  <c r="B24" i="4"/>
  <c r="A25" i="1"/>
  <c r="E25" i="1" s="1"/>
  <c r="B24" i="1"/>
  <c r="B25" i="12" l="1"/>
  <c r="A26" i="12"/>
  <c r="E26" i="12" s="1"/>
  <c r="A26" i="16"/>
  <c r="E26" i="16" s="1"/>
  <c r="B25" i="16"/>
  <c r="A26" i="15"/>
  <c r="E26" i="15" s="1"/>
  <c r="B25" i="15"/>
  <c r="A26" i="14"/>
  <c r="E26" i="14" s="1"/>
  <c r="B25" i="14"/>
  <c r="B25" i="13"/>
  <c r="A26" i="13"/>
  <c r="E26" i="13" s="1"/>
  <c r="B25" i="11"/>
  <c r="A26" i="11"/>
  <c r="E26" i="11" s="1"/>
  <c r="A26" i="10"/>
  <c r="E26" i="10" s="1"/>
  <c r="B25" i="10"/>
  <c r="A26" i="9"/>
  <c r="E26" i="9" s="1"/>
  <c r="B25" i="9"/>
  <c r="A26" i="7"/>
  <c r="E26" i="7" s="1"/>
  <c r="B25" i="7"/>
  <c r="A26" i="6"/>
  <c r="E26" i="6" s="1"/>
  <c r="B25" i="6"/>
  <c r="B25" i="5"/>
  <c r="A26" i="5"/>
  <c r="E26" i="5" s="1"/>
  <c r="B25" i="4"/>
  <c r="A26" i="4"/>
  <c r="E26" i="4" s="1"/>
  <c r="A26" i="1"/>
  <c r="E26" i="1" s="1"/>
  <c r="B25" i="1"/>
  <c r="B26" i="12" l="1"/>
  <c r="A27" i="12"/>
  <c r="E27" i="12" s="1"/>
  <c r="A27" i="16"/>
  <c r="E27" i="16" s="1"/>
  <c r="B26" i="16"/>
  <c r="B26" i="15"/>
  <c r="A27" i="15"/>
  <c r="E27" i="15" s="1"/>
  <c r="A27" i="14"/>
  <c r="E27" i="14" s="1"/>
  <c r="B26" i="14"/>
  <c r="B26" i="13"/>
  <c r="A27" i="13"/>
  <c r="E27" i="13" s="1"/>
  <c r="A27" i="11"/>
  <c r="E27" i="11" s="1"/>
  <c r="B26" i="11"/>
  <c r="B26" i="10"/>
  <c r="A27" i="10"/>
  <c r="E27" i="10" s="1"/>
  <c r="A27" i="9"/>
  <c r="E27" i="9" s="1"/>
  <c r="B26" i="9"/>
  <c r="A27" i="7"/>
  <c r="E27" i="7" s="1"/>
  <c r="B26" i="7"/>
  <c r="B26" i="6"/>
  <c r="A27" i="6"/>
  <c r="E27" i="6" s="1"/>
  <c r="A27" i="5"/>
  <c r="E27" i="5" s="1"/>
  <c r="B26" i="5"/>
  <c r="A27" i="4"/>
  <c r="E27" i="4" s="1"/>
  <c r="B26" i="4"/>
  <c r="A27" i="1"/>
  <c r="E27" i="1" s="1"/>
  <c r="B26" i="1"/>
  <c r="B27" i="12" l="1"/>
  <c r="A28" i="12"/>
  <c r="E28" i="12" s="1"/>
  <c r="B27" i="16"/>
  <c r="A28" i="16"/>
  <c r="E28" i="16" s="1"/>
  <c r="A28" i="15"/>
  <c r="E28" i="15" s="1"/>
  <c r="B27" i="15"/>
  <c r="B27" i="14"/>
  <c r="A28" i="14"/>
  <c r="E28" i="14" s="1"/>
  <c r="A28" i="13"/>
  <c r="E28" i="13" s="1"/>
  <c r="B27" i="13"/>
  <c r="A28" i="11"/>
  <c r="E28" i="11" s="1"/>
  <c r="B27" i="11"/>
  <c r="A28" i="10"/>
  <c r="E28" i="10" s="1"/>
  <c r="B27" i="10"/>
  <c r="A28" i="9"/>
  <c r="E28" i="9" s="1"/>
  <c r="B27" i="9"/>
  <c r="A28" i="7"/>
  <c r="E28" i="7" s="1"/>
  <c r="B27" i="7"/>
  <c r="A28" i="6"/>
  <c r="E28" i="6" s="1"/>
  <c r="B27" i="6"/>
  <c r="A28" i="5"/>
  <c r="E28" i="5" s="1"/>
  <c r="B27" i="5"/>
  <c r="A28" i="4"/>
  <c r="E28" i="4" s="1"/>
  <c r="B27" i="4"/>
  <c r="A28" i="1"/>
  <c r="E28" i="1" s="1"/>
  <c r="B27" i="1"/>
  <c r="A29" i="12" l="1"/>
  <c r="E29" i="12" s="1"/>
  <c r="B28" i="12"/>
  <c r="A29" i="16"/>
  <c r="E29" i="16" s="1"/>
  <c r="B28" i="16"/>
  <c r="A29" i="15"/>
  <c r="E29" i="15" s="1"/>
  <c r="B28" i="15"/>
  <c r="A29" i="14"/>
  <c r="E29" i="14" s="1"/>
  <c r="B28" i="14"/>
  <c r="A29" i="13"/>
  <c r="E29" i="13" s="1"/>
  <c r="B28" i="13"/>
  <c r="A29" i="11"/>
  <c r="E29" i="11" s="1"/>
  <c r="B28" i="11"/>
  <c r="A29" i="10"/>
  <c r="E29" i="10" s="1"/>
  <c r="B28" i="10"/>
  <c r="A29" i="9"/>
  <c r="E29" i="9" s="1"/>
  <c r="B28" i="9"/>
  <c r="A29" i="7"/>
  <c r="E29" i="7" s="1"/>
  <c r="B28" i="7"/>
  <c r="A29" i="6"/>
  <c r="E29" i="6" s="1"/>
  <c r="B28" i="6"/>
  <c r="B28" i="5"/>
  <c r="A29" i="5"/>
  <c r="E29" i="5" s="1"/>
  <c r="B28" i="4"/>
  <c r="A29" i="4"/>
  <c r="E29" i="4" s="1"/>
  <c r="A29" i="1"/>
  <c r="E29" i="1" s="1"/>
  <c r="B28" i="1"/>
  <c r="B29" i="12" l="1"/>
  <c r="A30" i="12"/>
  <c r="E30" i="12" s="1"/>
  <c r="A30" i="16"/>
  <c r="E30" i="16" s="1"/>
  <c r="B29" i="16"/>
  <c r="A30" i="15"/>
  <c r="E30" i="15" s="1"/>
  <c r="B29" i="15"/>
  <c r="A30" i="14"/>
  <c r="E30" i="14" s="1"/>
  <c r="B29" i="14"/>
  <c r="B29" i="13"/>
  <c r="A30" i="13"/>
  <c r="E30" i="13" s="1"/>
  <c r="B29" i="11"/>
  <c r="A30" i="11"/>
  <c r="E30" i="11" s="1"/>
  <c r="A30" i="10"/>
  <c r="E30" i="10" s="1"/>
  <c r="B29" i="10"/>
  <c r="A30" i="9"/>
  <c r="E30" i="9" s="1"/>
  <c r="B29" i="9"/>
  <c r="A30" i="7"/>
  <c r="E30" i="7" s="1"/>
  <c r="B29" i="7"/>
  <c r="A30" i="6"/>
  <c r="E30" i="6" s="1"/>
  <c r="B29" i="6"/>
  <c r="A30" i="5"/>
  <c r="E30" i="5" s="1"/>
  <c r="B29" i="5"/>
  <c r="A30" i="4"/>
  <c r="E30" i="4" s="1"/>
  <c r="B29" i="4"/>
  <c r="A30" i="1"/>
  <c r="E30" i="1" s="1"/>
  <c r="B29" i="1"/>
  <c r="B30" i="12" l="1"/>
  <c r="A31" i="12"/>
  <c r="E31" i="12" s="1"/>
  <c r="A31" i="16"/>
  <c r="E31" i="16" s="1"/>
  <c r="B30" i="16"/>
  <c r="B30" i="15"/>
  <c r="A31" i="15"/>
  <c r="E31" i="15" s="1"/>
  <c r="A31" i="14"/>
  <c r="E31" i="14" s="1"/>
  <c r="B30" i="14"/>
  <c r="B30" i="13"/>
  <c r="A31" i="13"/>
  <c r="E31" i="13" s="1"/>
  <c r="A31" i="11"/>
  <c r="E31" i="11" s="1"/>
  <c r="B30" i="11"/>
  <c r="B30" i="10"/>
  <c r="A31" i="10"/>
  <c r="E31" i="10" s="1"/>
  <c r="A31" i="9"/>
  <c r="E31" i="9" s="1"/>
  <c r="B30" i="9"/>
  <c r="A31" i="7"/>
  <c r="E31" i="7" s="1"/>
  <c r="B30" i="7"/>
  <c r="B30" i="6"/>
  <c r="A31" i="6"/>
  <c r="E31" i="6" s="1"/>
  <c r="A31" i="5"/>
  <c r="B30" i="5"/>
  <c r="A31" i="4"/>
  <c r="E31" i="4" s="1"/>
  <c r="B30" i="4"/>
  <c r="A31" i="1"/>
  <c r="E31" i="1" s="1"/>
  <c r="B30" i="1"/>
  <c r="A32" i="5" l="1"/>
  <c r="E31" i="5"/>
  <c r="B31" i="12"/>
  <c r="A32" i="12"/>
  <c r="E32" i="12" s="1"/>
  <c r="B31" i="16"/>
  <c r="A32" i="16"/>
  <c r="E32" i="16" s="1"/>
  <c r="A32" i="15"/>
  <c r="E32" i="15" s="1"/>
  <c r="B31" i="15"/>
  <c r="B31" i="14"/>
  <c r="A32" i="14"/>
  <c r="E32" i="14" s="1"/>
  <c r="A32" i="13"/>
  <c r="E32" i="13" s="1"/>
  <c r="B31" i="13"/>
  <c r="A32" i="11"/>
  <c r="E32" i="11" s="1"/>
  <c r="B31" i="11"/>
  <c r="A32" i="10"/>
  <c r="E32" i="10" s="1"/>
  <c r="B31" i="10"/>
  <c r="B31" i="9"/>
  <c r="A32" i="9"/>
  <c r="E32" i="9" s="1"/>
  <c r="B31" i="7"/>
  <c r="A32" i="7"/>
  <c r="E32" i="7" s="1"/>
  <c r="A32" i="6"/>
  <c r="E32" i="6" s="1"/>
  <c r="B31" i="6"/>
  <c r="B31" i="5"/>
  <c r="B31" i="4"/>
  <c r="A32" i="4"/>
  <c r="E32" i="4" s="1"/>
  <c r="A32" i="1"/>
  <c r="E32" i="1" s="1"/>
  <c r="B31" i="1"/>
  <c r="B32" i="5" l="1"/>
  <c r="E32" i="5"/>
  <c r="A33" i="12"/>
  <c r="E33" i="12" s="1"/>
  <c r="B32" i="12"/>
  <c r="A33" i="16"/>
  <c r="E33" i="16" s="1"/>
  <c r="B32" i="16"/>
  <c r="A33" i="15"/>
  <c r="E33" i="15" s="1"/>
  <c r="B32" i="15"/>
  <c r="A33" i="14"/>
  <c r="E33" i="14" s="1"/>
  <c r="B32" i="14"/>
  <c r="A33" i="13"/>
  <c r="E33" i="13" s="1"/>
  <c r="B32" i="13"/>
  <c r="A33" i="11"/>
  <c r="E33" i="11" s="1"/>
  <c r="B32" i="11"/>
  <c r="A33" i="10"/>
  <c r="E33" i="10" s="1"/>
  <c r="B32" i="10"/>
  <c r="B32" i="9"/>
  <c r="A33" i="9"/>
  <c r="E33" i="9" s="1"/>
  <c r="A33" i="7"/>
  <c r="E33" i="7" s="1"/>
  <c r="B32" i="7"/>
  <c r="A33" i="6"/>
  <c r="E33" i="6" s="1"/>
  <c r="B32" i="6"/>
  <c r="A33" i="4"/>
  <c r="E33" i="4" s="1"/>
  <c r="B32" i="4"/>
  <c r="A33" i="1"/>
  <c r="E33" i="1" s="1"/>
  <c r="B32" i="1"/>
  <c r="A34" i="7" l="1"/>
  <c r="E34" i="7" s="1"/>
  <c r="B33" i="12"/>
  <c r="A34" i="12"/>
  <c r="E34" i="12" s="1"/>
  <c r="A34" i="16"/>
  <c r="E34" i="16" s="1"/>
  <c r="B33" i="16"/>
  <c r="B33" i="15"/>
  <c r="A34" i="15"/>
  <c r="E34" i="15" s="1"/>
  <c r="A34" i="14"/>
  <c r="E34" i="14" s="1"/>
  <c r="B33" i="14"/>
  <c r="A34" i="13"/>
  <c r="E34" i="13" s="1"/>
  <c r="B33" i="13"/>
  <c r="A34" i="11"/>
  <c r="E34" i="11" s="1"/>
  <c r="B33" i="11"/>
  <c r="A34" i="10"/>
  <c r="E34" i="10" s="1"/>
  <c r="B33" i="10"/>
  <c r="A34" i="9"/>
  <c r="E34" i="9" s="1"/>
  <c r="B33" i="9"/>
  <c r="B33" i="7"/>
  <c r="A34" i="6"/>
  <c r="E34" i="6" s="1"/>
  <c r="B33" i="6"/>
  <c r="B33" i="4"/>
  <c r="A34" i="1"/>
  <c r="E34" i="1" s="1"/>
  <c r="B33" i="1"/>
  <c r="B34" i="13" l="1"/>
  <c r="B34" i="10"/>
  <c r="B34" i="15"/>
  <c r="B34" i="7"/>
  <c r="B34" i="12"/>
  <c r="A35" i="12"/>
  <c r="A35" i="16"/>
  <c r="E35" i="16" s="1"/>
  <c r="B34" i="16"/>
  <c r="A35" i="14"/>
  <c r="E35" i="14" s="1"/>
  <c r="B34" i="14"/>
  <c r="A35" i="11"/>
  <c r="E35" i="11" s="1"/>
  <c r="B34" i="11"/>
  <c r="A35" i="9"/>
  <c r="E35" i="9" s="1"/>
  <c r="B34" i="9"/>
  <c r="A35" i="6"/>
  <c r="E35" i="6" s="1"/>
  <c r="B34" i="6"/>
  <c r="B34" i="1"/>
  <c r="A35" i="1"/>
  <c r="E35" i="1" s="1"/>
  <c r="B35" i="12" l="1"/>
  <c r="E35" i="12"/>
  <c r="B35" i="11"/>
  <c r="B35" i="1"/>
  <c r="B35" i="6"/>
  <c r="B35" i="16"/>
  <c r="B35" i="14"/>
  <c r="B35" i="9"/>
</calcChain>
</file>

<file path=xl/sharedStrings.xml><?xml version="1.0" encoding="utf-8"?>
<sst xmlns="http://schemas.openxmlformats.org/spreadsheetml/2006/main" count="107" uniqueCount="31">
  <si>
    <t>日</t>
    <rPh sb="0" eb="1">
      <t>ヒ</t>
    </rPh>
    <phoneticPr fontId="1"/>
  </si>
  <si>
    <t>曜日</t>
    <rPh sb="0" eb="2">
      <t>ヨウビ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</si>
  <si>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</si>
  <si>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</si>
  <si>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作成年</t>
    <rPh sb="0" eb="2">
      <t>サクセイ</t>
    </rPh>
    <rPh sb="2" eb="3">
      <t>ネン</t>
    </rPh>
    <phoneticPr fontId="1"/>
  </si>
  <si>
    <t>記事</t>
    <rPh sb="0" eb="2">
      <t>キジ</t>
    </rPh>
    <phoneticPr fontId="1"/>
  </si>
  <si>
    <t>元日</t>
  </si>
  <si>
    <t>成人の日</t>
  </si>
  <si>
    <t>建国記念の日</t>
  </si>
  <si>
    <t>天皇誕生日</t>
  </si>
  <si>
    <t>春分の日</t>
  </si>
  <si>
    <t>昭和の日</t>
  </si>
  <si>
    <t>憲法記念日</t>
  </si>
  <si>
    <t>みどりの日</t>
  </si>
  <si>
    <t>こどもの日</t>
  </si>
  <si>
    <t>海の日</t>
  </si>
  <si>
    <t>山の日</t>
  </si>
  <si>
    <t>敬老の日</t>
  </si>
  <si>
    <t>秋分の日</t>
  </si>
  <si>
    <t>スポーツの日</t>
  </si>
  <si>
    <t>文化の日</t>
  </si>
  <si>
    <t>勤労感謝の日</t>
  </si>
  <si>
    <t>休日</t>
  </si>
  <si>
    <t>予定</t>
    <rPh sb="0" eb="2">
      <t>ヨテイ</t>
    </rPh>
    <phoneticPr fontId="1"/>
  </si>
  <si>
    <t>祝日</t>
    <rPh sb="0" eb="2">
      <t>シュクジツ</t>
    </rPh>
    <phoneticPr fontId="1"/>
  </si>
  <si>
    <t>z</t>
    <phoneticPr fontId="1"/>
  </si>
  <si>
    <t>予定</t>
    <phoneticPr fontId="1"/>
  </si>
  <si>
    <t>OB会</t>
    <rPh sb="2" eb="3">
      <t>カイ</t>
    </rPh>
    <phoneticPr fontId="1"/>
  </si>
  <si>
    <t>年月日</t>
    <rPh sb="0" eb="3">
      <t>ネンガッピ</t>
    </rPh>
    <phoneticPr fontId="1"/>
  </si>
  <si>
    <t>祝日名</t>
    <rPh sb="0" eb="2">
      <t>シュクジツ</t>
    </rPh>
    <rPh sb="2" eb="3">
      <t>メイ</t>
    </rPh>
    <phoneticPr fontId="1"/>
  </si>
  <si>
    <t>横浜キャンプ</t>
    <rPh sb="0" eb="2">
      <t>ヨコハマ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</si>
</sst>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d"/>
    <numFmt numFmtId="177" formatCode="yyyy/m/d;@"/>
    <numFmt numFmtId="178" formatCode="m&quot;月&quot;"/>
    <numFmt numFmtId="179" formatCode="d&quot;日(&quot;aaa&quot;)&quot;"/>
    <numFmt numFmtId="180" formatCode="#"/>
  </numFmts>
  <fonts count="1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メイリオ"/>
      <family val="3"/>
      <charset val="128"/>
    </font>
    <font>
      <b/>
      <sz val="11"/>
      <color theme="1"/>
      <name val="メイリオ"/>
      <family val="3"/>
      <charset val="128"/>
    </font>
    <font>
      <b/>
      <sz val="12"/>
      <color theme="1"/>
      <name val="メイリオ"/>
      <family val="3"/>
      <charset val="128"/>
    </font>
    <font>
      <b/>
      <sz val="14"/>
      <color theme="1"/>
      <name val="メイリオ"/>
      <family val="3"/>
      <charset val="128"/>
    </font>
    <font>
      <b/>
      <sz val="24"/>
      <color theme="1"/>
      <name val="メイリオ"/>
      <family val="3"/>
      <charset val="128"/>
    </font>
    <font>
      <sz val="10"/>
      <color rgb="FF0F294D"/>
      <name val="Meiryo UI"/>
      <family val="3"/>
      <charset val="128"/>
    </font>
    <font>
      <b/>
      <sz val="10"/>
      <color rgb="FF0F294D"/>
      <name val="Meiryo UI"/>
      <family val="3"/>
      <charset val="128"/>
    </font>
    <font>
      <b/>
      <sz val="11"/>
      <color theme="0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8" tint="-0.249977111117893"/>
        <bgColor indexed="64"/>
      </patternFill>
    </fill>
  </fills>
  <borders count="27">
    <border>
      <left/>
      <right/>
      <top/>
      <bottom/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uble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58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176" fontId="6" fillId="0" borderId="5" xfId="0" applyNumberFormat="1" applyFont="1" applyBorder="1" applyAlignment="1">
      <alignment horizontal="center" vertical="center"/>
    </xf>
    <xf numFmtId="176" fontId="6" fillId="0" borderId="6" xfId="0" applyNumberFormat="1" applyFont="1" applyBorder="1" applyAlignment="1">
      <alignment horizontal="center" vertical="center"/>
    </xf>
    <xf numFmtId="176" fontId="6" fillId="0" borderId="7" xfId="0" applyNumberFormat="1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176" fontId="6" fillId="0" borderId="13" xfId="0" applyNumberFormat="1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14" fontId="0" fillId="0" borderId="0" xfId="0" applyNumberFormat="1">
      <alignment vertical="center"/>
    </xf>
    <xf numFmtId="0" fontId="8" fillId="0" borderId="0" xfId="0" applyFont="1" applyAlignment="1">
      <alignment horizontal="left" vertical="center" wrapText="1"/>
    </xf>
    <xf numFmtId="56" fontId="0" fillId="0" borderId="0" xfId="0" applyNumberFormat="1">
      <alignment vertical="center"/>
    </xf>
    <xf numFmtId="0" fontId="3" fillId="0" borderId="15" xfId="0" applyFont="1" applyBorder="1">
      <alignment vertical="center"/>
    </xf>
    <xf numFmtId="0" fontId="7" fillId="0" borderId="0" xfId="0" applyFont="1" applyAlignment="1">
      <alignment horizontal="right" vertical="center"/>
    </xf>
    <xf numFmtId="14" fontId="3" fillId="0" borderId="0" xfId="0" applyNumberFormat="1" applyFont="1" applyAlignment="1">
      <alignment horizontal="left" vertical="center"/>
    </xf>
    <xf numFmtId="179" fontId="0" fillId="0" borderId="0" xfId="0" applyNumberFormat="1">
      <alignment vertical="center"/>
    </xf>
    <xf numFmtId="49" fontId="0" fillId="0" borderId="0" xfId="0" applyNumberFormat="1">
      <alignment vertical="center"/>
    </xf>
    <xf numFmtId="14" fontId="0" fillId="0" borderId="0" xfId="0" applyNumberFormat="1" applyAlignment="1">
      <alignment vertical="center" wrapText="1"/>
    </xf>
    <xf numFmtId="49" fontId="0" fillId="0" borderId="0" xfId="0" applyNumberFormat="1" applyAlignment="1">
      <alignment vertical="center" wrapText="1"/>
    </xf>
    <xf numFmtId="180" fontId="0" fillId="0" borderId="0" xfId="0" applyNumberFormat="1" applyAlignment="1">
      <alignment vertical="center" wrapText="1"/>
    </xf>
    <xf numFmtId="0" fontId="4" fillId="2" borderId="16" xfId="0" applyFont="1" applyFill="1" applyBorder="1" applyAlignment="1">
      <alignment horizontal="center" vertical="center"/>
    </xf>
    <xf numFmtId="180" fontId="5" fillId="0" borderId="17" xfId="0" applyNumberFormat="1" applyFont="1" applyBorder="1" applyAlignment="1">
      <alignment horizontal="center" vertical="center" wrapText="1"/>
    </xf>
    <xf numFmtId="180" fontId="5" fillId="0" borderId="18" xfId="0" applyNumberFormat="1" applyFont="1" applyBorder="1" applyAlignment="1">
      <alignment horizontal="center" vertical="center" wrapText="1"/>
    </xf>
    <xf numFmtId="180" fontId="5" fillId="0" borderId="19" xfId="0" applyNumberFormat="1" applyFont="1" applyBorder="1" applyAlignment="1">
      <alignment horizontal="center" vertical="center"/>
    </xf>
    <xf numFmtId="180" fontId="5" fillId="0" borderId="20" xfId="0" applyNumberFormat="1" applyFont="1" applyBorder="1" applyAlignment="1">
      <alignment horizontal="center" vertical="center"/>
    </xf>
    <xf numFmtId="180" fontId="5" fillId="0" borderId="20" xfId="0" applyNumberFormat="1" applyFont="1" applyBorder="1" applyAlignment="1">
      <alignment horizontal="center" vertical="center" wrapText="1"/>
    </xf>
    <xf numFmtId="180" fontId="5" fillId="0" borderId="19" xfId="0" applyNumberFormat="1" applyFont="1" applyBorder="1" applyAlignment="1">
      <alignment horizontal="center" vertical="center" wrapText="1"/>
    </xf>
    <xf numFmtId="180" fontId="5" fillId="0" borderId="1" xfId="0" applyNumberFormat="1" applyFont="1" applyBorder="1" applyAlignment="1">
      <alignment horizontal="center" vertical="center" wrapText="1"/>
    </xf>
    <xf numFmtId="179" fontId="10" fillId="3" borderId="0" xfId="0" applyNumberFormat="1" applyFont="1" applyFill="1">
      <alignment vertical="center"/>
    </xf>
    <xf numFmtId="178" fontId="11" fillId="2" borderId="0" xfId="0" applyNumberFormat="1" applyFont="1" applyFill="1">
      <alignment vertical="center"/>
    </xf>
    <xf numFmtId="178" fontId="12" fillId="0" borderId="0" xfId="0" applyNumberFormat="1" applyFont="1">
      <alignment vertical="center"/>
    </xf>
    <xf numFmtId="0" fontId="13" fillId="0" borderId="0" xfId="0" applyFont="1">
      <alignment vertical="center"/>
    </xf>
    <xf numFmtId="56" fontId="13" fillId="0" borderId="0" xfId="0" applyNumberFormat="1" applyFont="1">
      <alignment vertical="center"/>
    </xf>
    <xf numFmtId="0" fontId="13" fillId="0" borderId="0" xfId="0" applyFont="1" applyAlignment="1">
      <alignment horizontal="center" vertical="top"/>
    </xf>
    <xf numFmtId="0" fontId="14" fillId="0" borderId="15" xfId="0" applyFont="1" applyBorder="1">
      <alignment vertical="center"/>
    </xf>
    <xf numFmtId="177" fontId="13" fillId="0" borderId="21" xfId="0" applyNumberFormat="1" applyFont="1" applyBorder="1">
      <alignment vertical="center"/>
    </xf>
    <xf numFmtId="177" fontId="13" fillId="0" borderId="22" xfId="0" applyNumberFormat="1" applyFont="1" applyBorder="1">
      <alignment vertical="center"/>
    </xf>
    <xf numFmtId="0" fontId="0" fillId="0" borderId="22" xfId="0" applyBorder="1">
      <alignment vertical="center"/>
    </xf>
    <xf numFmtId="0" fontId="0" fillId="0" borderId="23" xfId="0" applyBorder="1">
      <alignment vertical="center"/>
    </xf>
    <xf numFmtId="0" fontId="9" fillId="0" borderId="24" xfId="0" applyFont="1" applyBorder="1" applyAlignment="1">
      <alignment horizontal="left" vertical="center" wrapText="1"/>
    </xf>
    <xf numFmtId="0" fontId="9" fillId="0" borderId="25" xfId="0" applyFont="1" applyBorder="1" applyAlignment="1">
      <alignment horizontal="left" vertical="center" wrapText="1"/>
    </xf>
    <xf numFmtId="0" fontId="13" fillId="0" borderId="25" xfId="0" applyFont="1" applyBorder="1">
      <alignment vertical="center"/>
    </xf>
    <xf numFmtId="0" fontId="0" fillId="0" borderId="25" xfId="0" applyBorder="1">
      <alignment vertical="center"/>
    </xf>
    <xf numFmtId="0" fontId="0" fillId="0" borderId="26" xfId="0" applyBorder="1">
      <alignment vertical="center"/>
    </xf>
    <xf numFmtId="0" fontId="15" fillId="0" borderId="0" xfId="0" applyFont="1">
      <alignment vertical="center"/>
    </xf>
    <xf numFmtId="0" fontId="7" fillId="0" borderId="0" xfId="0" applyFont="1" applyAlignment="1">
      <alignment horizontal="right" vertical="center"/>
    </xf>
    <xf numFmtId="14" fontId="3" fillId="0" borderId="15" xfId="0" applyNumberFormat="1" applyFont="1" applyBorder="1" applyAlignment="1">
      <alignment horizontal="left" vertical="center"/>
    </xf>
    <xf numFmtId="14" fontId="3" fillId="0" borderId="0" xfId="0" applyNumberFormat="1" applyFont="1" applyAlignment="1">
      <alignment horizontal="left" vertical="center"/>
    </xf>
  </cellXfs>
  <cellStyles count="2">
    <cellStyle name="標準" xfId="0" builtinId="0"/>
    <cellStyle name="標準 2" xfId="1" xr:uid="{B66F57DA-5FE3-4F15-8AF8-8335F30876C2}"/>
  </cellStyles>
  <dxfs count="65">
    <dxf>
      <font>
        <color rgb="FFFF0000"/>
      </font>
    </dxf>
    <dxf>
      <font>
        <color rgb="FFFF0000"/>
      </font>
    </dxf>
    <dxf>
      <font>
        <color theme="4" tint="-0.24994659260841701"/>
      </font>
    </dxf>
    <dxf>
      <font>
        <color rgb="FFFF0000"/>
      </font>
    </dxf>
    <dxf>
      <font>
        <color theme="4" tint="-0.24994659260841701"/>
      </font>
    </dxf>
    <dxf>
      <font>
        <color rgb="FFFF0000"/>
      </font>
    </dxf>
    <dxf>
      <font>
        <color rgb="FFFF0000"/>
      </font>
    </dxf>
    <dxf>
      <font>
        <color theme="4" tint="-0.24994659260841701"/>
      </font>
    </dxf>
    <dxf>
      <font>
        <color rgb="FFFF0000"/>
      </font>
    </dxf>
    <dxf>
      <font>
        <color theme="4" tint="-0.24994659260841701"/>
      </font>
    </dxf>
    <dxf>
      <font>
        <color rgb="FFFF0000"/>
      </font>
    </dxf>
    <dxf>
      <font>
        <color rgb="FFFF0000"/>
      </font>
    </dxf>
    <dxf>
      <font>
        <color theme="4" tint="-0.24994659260841701"/>
      </font>
    </dxf>
    <dxf>
      <font>
        <color rgb="FFFF0000"/>
      </font>
    </dxf>
    <dxf>
      <font>
        <color theme="4" tint="-0.24994659260841701"/>
      </font>
    </dxf>
    <dxf>
      <font>
        <color rgb="FFFF0000"/>
      </font>
    </dxf>
    <dxf>
      <font>
        <color rgb="FFFF0000"/>
      </font>
    </dxf>
    <dxf>
      <font>
        <color theme="4" tint="-0.24994659260841701"/>
      </font>
    </dxf>
    <dxf>
      <font>
        <color rgb="FFFF0000"/>
      </font>
    </dxf>
    <dxf>
      <font>
        <color theme="4" tint="-0.24994659260841701"/>
      </font>
    </dxf>
    <dxf>
      <font>
        <color rgb="FFFF0000"/>
      </font>
    </dxf>
    <dxf>
      <font>
        <color rgb="FFFF0000"/>
      </font>
    </dxf>
    <dxf>
      <font>
        <color theme="4" tint="-0.24994659260841701"/>
      </font>
    </dxf>
    <dxf>
      <font>
        <color rgb="FFFF0000"/>
      </font>
    </dxf>
    <dxf>
      <font>
        <color theme="4" tint="-0.24994659260841701"/>
      </font>
    </dxf>
    <dxf>
      <font>
        <color rgb="FFFF0000"/>
      </font>
    </dxf>
    <dxf>
      <font>
        <color rgb="FFFF0000"/>
      </font>
    </dxf>
    <dxf>
      <font>
        <color theme="4" tint="-0.24994659260841701"/>
      </font>
    </dxf>
    <dxf>
      <font>
        <color rgb="FFFF0000"/>
      </font>
    </dxf>
    <dxf>
      <font>
        <color theme="4" tint="-0.24994659260841701"/>
      </font>
    </dxf>
    <dxf>
      <font>
        <color rgb="FFFF0000"/>
      </font>
    </dxf>
    <dxf>
      <font>
        <color rgb="FFFF0000"/>
      </font>
    </dxf>
    <dxf>
      <font>
        <color theme="4" tint="-0.24994659260841701"/>
      </font>
    </dxf>
    <dxf>
      <font>
        <color rgb="FFFF0000"/>
      </font>
    </dxf>
    <dxf>
      <font>
        <color theme="4" tint="-0.24994659260841701"/>
      </font>
    </dxf>
    <dxf>
      <font>
        <color rgb="FFFF0000"/>
      </font>
    </dxf>
    <dxf>
      <font>
        <color rgb="FFFF0000"/>
      </font>
    </dxf>
    <dxf>
      <font>
        <color theme="4" tint="-0.24994659260841701"/>
      </font>
    </dxf>
    <dxf>
      <font>
        <color rgb="FFFF0000"/>
      </font>
    </dxf>
    <dxf>
      <font>
        <color theme="4" tint="-0.24994659260841701"/>
      </font>
    </dxf>
    <dxf>
      <font>
        <color rgb="FFFF0000"/>
      </font>
    </dxf>
    <dxf>
      <font>
        <color rgb="FFFF0000"/>
      </font>
    </dxf>
    <dxf>
      <font>
        <color theme="4" tint="-0.24994659260841701"/>
      </font>
    </dxf>
    <dxf>
      <font>
        <color rgb="FFFF0000"/>
      </font>
    </dxf>
    <dxf>
      <font>
        <color theme="4" tint="-0.24994659260841701"/>
      </font>
    </dxf>
    <dxf>
      <font>
        <color rgb="FFFF0000"/>
      </font>
    </dxf>
    <dxf>
      <font>
        <color theme="4" tint="-0.24994659260841701"/>
      </font>
    </dxf>
    <dxf>
      <font>
        <color rgb="FFFF0000"/>
      </font>
    </dxf>
    <dxf>
      <font>
        <color rgb="FFFF0000"/>
      </font>
    </dxf>
    <dxf>
      <font>
        <color theme="4" tint="-0.24994659260841701"/>
      </font>
    </dxf>
    <dxf>
      <font>
        <color rgb="FFFF0000"/>
      </font>
    </dxf>
    <dxf>
      <font>
        <color theme="4" tint="-0.24994659260841701"/>
      </font>
    </dxf>
    <dxf>
      <font>
        <color rgb="FFFF0000"/>
      </font>
    </dxf>
    <dxf>
      <font>
        <color rgb="FFFF0000"/>
      </font>
    </dxf>
    <dxf>
      <font>
        <color theme="4" tint="-0.24994659260841701"/>
      </font>
    </dxf>
    <dxf>
      <font>
        <color rgb="FFFF0000"/>
      </font>
    </dxf>
    <dxf>
      <font>
        <color theme="4" tint="-0.24994659260841701"/>
      </font>
    </dxf>
    <dxf>
      <font>
        <color rgb="FFFF0000"/>
      </font>
    </dxf>
    <dxf>
      <font>
        <color rgb="FFFF0000"/>
      </font>
    </dxf>
    <dxf>
      <font>
        <color theme="4" tint="-0.24994659260841701"/>
      </font>
    </dxf>
    <dxf>
      <font>
        <color rgb="FFFF0000"/>
      </font>
    </dxf>
    <dxf>
      <font>
        <color theme="4" tint="-0.24994659260841701"/>
      </font>
    </dxf>
    <dxf>
      <font>
        <color rgb="FFFF0000"/>
      </font>
    </dxf>
    <dxf>
      <font>
        <color rgb="FFFF0000"/>
      </font>
    </dxf>
    <dxf>
      <font>
        <color theme="4" tint="-0.2499465926084170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74D87A-5C65-465D-86DB-2E021F705246}">
  <dimension ref="A1:L43"/>
  <sheetViews>
    <sheetView zoomScale="115" zoomScaleNormal="115" workbookViewId="0">
      <selection activeCell="J13" sqref="I13:J13"/>
    </sheetView>
  </sheetViews>
  <sheetFormatPr defaultRowHeight="18.75" x14ac:dyDescent="0.4"/>
  <cols>
    <col min="2" max="2" width="9.5" bestFit="1" customWidth="1"/>
    <col min="5" max="5" width="6" customWidth="1"/>
    <col min="6" max="6" width="11.375" bestFit="1" customWidth="1"/>
    <col min="7" max="7" width="13.125" customWidth="1"/>
    <col min="11" max="11" width="10.25" bestFit="1" customWidth="1"/>
  </cols>
  <sheetData>
    <row r="1" spans="1:11" x14ac:dyDescent="0.4">
      <c r="G1" s="43"/>
    </row>
    <row r="2" spans="1:11" ht="19.5" thickBot="1" x14ac:dyDescent="0.45">
      <c r="B2" t="s">
        <v>2</v>
      </c>
      <c r="F2" s="43" t="s">
        <v>28</v>
      </c>
      <c r="G2" s="43" t="s">
        <v>29</v>
      </c>
      <c r="H2" s="41"/>
    </row>
    <row r="3" spans="1:11" ht="33.75" thickBot="1" x14ac:dyDescent="0.45">
      <c r="A3" t="s">
        <v>4</v>
      </c>
      <c r="B3" s="44">
        <v>2024</v>
      </c>
      <c r="E3">
        <v>1</v>
      </c>
      <c r="F3" s="45">
        <v>45292</v>
      </c>
      <c r="G3" s="49" t="s">
        <v>6</v>
      </c>
      <c r="H3" s="42"/>
      <c r="K3" s="21"/>
    </row>
    <row r="4" spans="1:11" x14ac:dyDescent="0.4">
      <c r="E4">
        <v>10</v>
      </c>
      <c r="F4" s="46">
        <v>45299</v>
      </c>
      <c r="G4" s="50" t="s">
        <v>7</v>
      </c>
      <c r="H4" s="42"/>
    </row>
    <row r="5" spans="1:11" x14ac:dyDescent="0.4">
      <c r="E5">
        <v>3</v>
      </c>
      <c r="F5" s="46">
        <v>45333</v>
      </c>
      <c r="G5" s="50" t="s">
        <v>8</v>
      </c>
      <c r="H5" s="42"/>
    </row>
    <row r="6" spans="1:11" x14ac:dyDescent="0.4">
      <c r="F6" s="46">
        <v>45334</v>
      </c>
      <c r="G6" s="50" t="s">
        <v>22</v>
      </c>
      <c r="H6" s="42"/>
      <c r="K6" s="21"/>
    </row>
    <row r="7" spans="1:11" x14ac:dyDescent="0.4">
      <c r="F7" s="46">
        <v>45345</v>
      </c>
      <c r="G7" s="50" t="s">
        <v>9</v>
      </c>
      <c r="H7" s="42"/>
    </row>
    <row r="8" spans="1:11" x14ac:dyDescent="0.4">
      <c r="F8" s="46">
        <v>45371</v>
      </c>
      <c r="G8" s="50" t="s">
        <v>10</v>
      </c>
      <c r="H8" s="42"/>
      <c r="K8" s="21"/>
    </row>
    <row r="9" spans="1:11" x14ac:dyDescent="0.4">
      <c r="F9" s="46">
        <v>45411</v>
      </c>
      <c r="G9" s="50" t="s">
        <v>11</v>
      </c>
      <c r="H9" s="42"/>
      <c r="K9" s="21"/>
    </row>
    <row r="10" spans="1:11" x14ac:dyDescent="0.4">
      <c r="F10" s="46">
        <v>45415</v>
      </c>
      <c r="G10" s="50" t="s">
        <v>12</v>
      </c>
      <c r="H10" s="42"/>
      <c r="K10" s="21"/>
    </row>
    <row r="11" spans="1:11" x14ac:dyDescent="0.4">
      <c r="F11" s="46">
        <v>45416</v>
      </c>
      <c r="G11" s="50" t="s">
        <v>13</v>
      </c>
      <c r="H11" s="42"/>
      <c r="J11" s="20"/>
      <c r="K11" s="21"/>
    </row>
    <row r="12" spans="1:11" x14ac:dyDescent="0.4">
      <c r="F12" s="46">
        <v>45417</v>
      </c>
      <c r="G12" s="50" t="s">
        <v>14</v>
      </c>
      <c r="H12" s="42"/>
    </row>
    <row r="13" spans="1:11" x14ac:dyDescent="0.4">
      <c r="F13" s="46">
        <v>45418</v>
      </c>
      <c r="G13" s="50" t="s">
        <v>22</v>
      </c>
      <c r="H13" s="42"/>
    </row>
    <row r="14" spans="1:11" x14ac:dyDescent="0.4">
      <c r="F14" s="46">
        <v>45488</v>
      </c>
      <c r="G14" s="50" t="s">
        <v>15</v>
      </c>
      <c r="H14" s="42"/>
    </row>
    <row r="15" spans="1:11" x14ac:dyDescent="0.4">
      <c r="F15" s="46">
        <v>45515</v>
      </c>
      <c r="G15" s="50" t="s">
        <v>16</v>
      </c>
      <c r="H15" s="42"/>
    </row>
    <row r="16" spans="1:11" x14ac:dyDescent="0.4">
      <c r="F16" s="46">
        <v>45516</v>
      </c>
      <c r="G16" s="50" t="s">
        <v>22</v>
      </c>
      <c r="H16" s="42"/>
    </row>
    <row r="17" spans="6:12" x14ac:dyDescent="0.4">
      <c r="F17" s="46">
        <v>45551</v>
      </c>
      <c r="G17" s="50" t="s">
        <v>17</v>
      </c>
      <c r="H17" s="42"/>
    </row>
    <row r="18" spans="6:12" x14ac:dyDescent="0.4">
      <c r="F18" s="46">
        <v>45557</v>
      </c>
      <c r="G18" s="50" t="s">
        <v>18</v>
      </c>
      <c r="H18" s="42"/>
    </row>
    <row r="19" spans="6:12" x14ac:dyDescent="0.4">
      <c r="F19" s="46">
        <v>45558</v>
      </c>
      <c r="G19" s="51" t="s">
        <v>22</v>
      </c>
      <c r="H19" s="42"/>
    </row>
    <row r="20" spans="6:12" x14ac:dyDescent="0.4">
      <c r="F20" s="46">
        <v>45579</v>
      </c>
      <c r="G20" s="51" t="s">
        <v>19</v>
      </c>
      <c r="H20" s="42"/>
    </row>
    <row r="21" spans="6:12" x14ac:dyDescent="0.4">
      <c r="F21" s="46">
        <v>45599</v>
      </c>
      <c r="G21" s="51" t="s">
        <v>20</v>
      </c>
      <c r="H21" s="42"/>
    </row>
    <row r="22" spans="6:12" x14ac:dyDescent="0.4">
      <c r="F22" s="46">
        <v>45600</v>
      </c>
      <c r="G22" s="51" t="s">
        <v>22</v>
      </c>
      <c r="H22" s="42"/>
    </row>
    <row r="23" spans="6:12" x14ac:dyDescent="0.4">
      <c r="F23" s="46">
        <f t="shared" ref="F23" si="0">H23</f>
        <v>0</v>
      </c>
      <c r="G23" s="51" t="s">
        <v>21</v>
      </c>
      <c r="H23" s="42"/>
    </row>
    <row r="24" spans="6:12" x14ac:dyDescent="0.4">
      <c r="F24" s="47"/>
      <c r="G24" s="52"/>
    </row>
    <row r="25" spans="6:12" x14ac:dyDescent="0.4">
      <c r="F25" s="47"/>
      <c r="G25" s="52"/>
    </row>
    <row r="26" spans="6:12" x14ac:dyDescent="0.4">
      <c r="F26" s="47"/>
      <c r="G26" s="52"/>
    </row>
    <row r="27" spans="6:12" x14ac:dyDescent="0.4">
      <c r="F27" s="47"/>
      <c r="G27" s="52"/>
    </row>
    <row r="28" spans="6:12" x14ac:dyDescent="0.4">
      <c r="F28" s="47"/>
      <c r="G28" s="52"/>
      <c r="J28" s="20"/>
      <c r="K28" s="19"/>
      <c r="L28" s="19"/>
    </row>
    <row r="29" spans="6:12" x14ac:dyDescent="0.4">
      <c r="F29" s="47"/>
      <c r="G29" s="52"/>
      <c r="J29" s="20"/>
      <c r="K29" s="19"/>
      <c r="L29" s="19"/>
    </row>
    <row r="30" spans="6:12" x14ac:dyDescent="0.4">
      <c r="F30" s="47"/>
      <c r="G30" s="52"/>
      <c r="J30" s="20"/>
      <c r="K30" s="19"/>
      <c r="L30" s="19"/>
    </row>
    <row r="31" spans="6:12" ht="19.5" thickBot="1" x14ac:dyDescent="0.45">
      <c r="F31" s="48"/>
      <c r="G31" s="53"/>
      <c r="J31" s="20"/>
      <c r="K31" s="19"/>
      <c r="L31" s="19"/>
    </row>
    <row r="32" spans="6:12" x14ac:dyDescent="0.4">
      <c r="J32" s="20"/>
      <c r="K32" s="19"/>
      <c r="L32" s="19"/>
    </row>
    <row r="33" spans="10:12" x14ac:dyDescent="0.4">
      <c r="J33" s="20"/>
      <c r="K33" s="19"/>
      <c r="L33" s="19"/>
    </row>
    <row r="34" spans="10:12" x14ac:dyDescent="0.4">
      <c r="J34" s="20"/>
      <c r="K34" s="19"/>
      <c r="L34" s="19"/>
    </row>
    <row r="35" spans="10:12" x14ac:dyDescent="0.4">
      <c r="J35" s="20"/>
      <c r="K35" s="19"/>
      <c r="L35" s="19"/>
    </row>
    <row r="36" spans="10:12" x14ac:dyDescent="0.4">
      <c r="J36" s="20"/>
      <c r="K36" s="19"/>
      <c r="L36" s="19"/>
    </row>
    <row r="37" spans="10:12" x14ac:dyDescent="0.4">
      <c r="J37" s="20"/>
      <c r="K37" s="19"/>
      <c r="L37" s="19"/>
    </row>
    <row r="38" spans="10:12" x14ac:dyDescent="0.4">
      <c r="J38" s="20"/>
      <c r="K38" s="19"/>
      <c r="L38" s="19"/>
    </row>
    <row r="39" spans="10:12" x14ac:dyDescent="0.4">
      <c r="J39" s="20"/>
      <c r="K39" s="19"/>
      <c r="L39" s="19"/>
    </row>
    <row r="40" spans="10:12" x14ac:dyDescent="0.4">
      <c r="J40" s="20"/>
      <c r="K40" s="19"/>
      <c r="L40" s="19"/>
    </row>
    <row r="41" spans="10:12" x14ac:dyDescent="0.4">
      <c r="J41" s="20"/>
      <c r="K41" s="19"/>
      <c r="L41" s="19"/>
    </row>
    <row r="42" spans="10:12" x14ac:dyDescent="0.4">
      <c r="J42" s="20"/>
      <c r="K42" s="19"/>
      <c r="L42" s="19"/>
    </row>
    <row r="43" spans="10:12" x14ac:dyDescent="0.4">
      <c r="K43" s="19"/>
      <c r="L43" s="19"/>
    </row>
  </sheetData>
  <phoneticPr fontId="1"/>
  <pageMargins left="0.7" right="0.7" top="0.75" bottom="0.75" header="0.3" footer="0.3"/>
  <pageSetup paperSize="9" orientation="portrait" horizontalDpi="4294967293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AC98AA-9389-46DB-ABBA-3FAB6D562838}">
  <dimension ref="A1:F35"/>
  <sheetViews>
    <sheetView workbookViewId="0">
      <selection activeCell="A2" sqref="A2:B2"/>
    </sheetView>
  </sheetViews>
  <sheetFormatPr defaultColWidth="8.625" defaultRowHeight="18.75" x14ac:dyDescent="0.4"/>
  <cols>
    <col min="1" max="3" width="7.625" style="1" customWidth="1"/>
    <col min="4" max="4" width="59.875" style="1" customWidth="1"/>
    <col min="5" max="5" width="20.875" style="1" customWidth="1"/>
    <col min="6" max="6" width="43.75" style="1" customWidth="1"/>
    <col min="7" max="16384" width="8.625" style="1"/>
  </cols>
  <sheetData>
    <row r="1" spans="1:6" ht="8.1" customHeight="1" x14ac:dyDescent="0.4"/>
    <row r="2" spans="1:6" s="3" customFormat="1" ht="33" customHeight="1" x14ac:dyDescent="0.4">
      <c r="A2" s="55">
        <f>設定!B3</f>
        <v>2024</v>
      </c>
      <c r="B2" s="55"/>
      <c r="C2" s="23"/>
      <c r="D2" s="3" t="s">
        <v>2</v>
      </c>
      <c r="E2" s="3">
        <v>7</v>
      </c>
      <c r="F2" s="3" t="s">
        <v>3</v>
      </c>
    </row>
    <row r="3" spans="1:6" ht="8.4499999999999993" customHeight="1" thickBot="1" x14ac:dyDescent="0.45">
      <c r="A3" s="57"/>
      <c r="B3" s="57"/>
      <c r="C3" s="24"/>
    </row>
    <row r="4" spans="1:6" s="2" customFormat="1" ht="20.100000000000001" customHeight="1" thickBot="1" x14ac:dyDescent="0.45">
      <c r="A4" s="6" t="s">
        <v>0</v>
      </c>
      <c r="B4" s="7" t="s">
        <v>1</v>
      </c>
      <c r="C4" s="30" t="s">
        <v>26</v>
      </c>
      <c r="D4" s="12" t="s">
        <v>5</v>
      </c>
    </row>
    <row r="5" spans="1:6" ht="22.5" customHeight="1" thickTop="1" x14ac:dyDescent="0.4">
      <c r="A5" s="8">
        <f>+DATE(A2,E2,1)</f>
        <v>45474</v>
      </c>
      <c r="B5" s="5" t="str">
        <f>+TEXT(A5,"aaa")</f>
        <v>月</v>
      </c>
      <c r="C5" s="31">
        <f>年間スケジュール!N3</f>
        <v>0</v>
      </c>
      <c r="D5" s="13"/>
      <c r="E5" s="1" t="str">
        <f t="shared" ref="E5:E35" si="0">IFERROR(VLOOKUP(A5,listh,2,FALSE),"")</f>
        <v/>
      </c>
    </row>
    <row r="6" spans="1:6" ht="22.5" customHeight="1" x14ac:dyDescent="0.4">
      <c r="A6" s="9">
        <f>+A5+1</f>
        <v>45475</v>
      </c>
      <c r="B6" s="4" t="str">
        <f t="shared" ref="B6:B35" si="1">+TEXT(A6,"aaa")</f>
        <v>火</v>
      </c>
      <c r="C6" s="36">
        <f>年間スケジュール!N4</f>
        <v>0</v>
      </c>
      <c r="D6" s="14"/>
      <c r="E6" s="1" t="str">
        <f t="shared" si="0"/>
        <v/>
      </c>
    </row>
    <row r="7" spans="1:6" ht="22.5" customHeight="1" x14ac:dyDescent="0.4">
      <c r="A7" s="9">
        <f t="shared" ref="A7:A34" si="2">+A6+1</f>
        <v>45476</v>
      </c>
      <c r="B7" s="4" t="str">
        <f t="shared" si="1"/>
        <v>水</v>
      </c>
      <c r="C7" s="36">
        <f>年間スケジュール!N5</f>
        <v>0</v>
      </c>
      <c r="D7" s="14"/>
      <c r="E7" s="1" t="str">
        <f t="shared" si="0"/>
        <v/>
      </c>
    </row>
    <row r="8" spans="1:6" ht="22.5" customHeight="1" x14ac:dyDescent="0.4">
      <c r="A8" s="9">
        <f t="shared" si="2"/>
        <v>45477</v>
      </c>
      <c r="B8" s="4" t="str">
        <f t="shared" si="1"/>
        <v>木</v>
      </c>
      <c r="C8" s="36">
        <f>年間スケジュール!N6</f>
        <v>0</v>
      </c>
      <c r="D8" s="14"/>
      <c r="E8" s="1" t="str">
        <f t="shared" si="0"/>
        <v/>
      </c>
    </row>
    <row r="9" spans="1:6" ht="22.5" customHeight="1" x14ac:dyDescent="0.4">
      <c r="A9" s="9">
        <f t="shared" si="2"/>
        <v>45478</v>
      </c>
      <c r="B9" s="4" t="str">
        <f t="shared" si="1"/>
        <v>金</v>
      </c>
      <c r="C9" s="36">
        <f>年間スケジュール!N7</f>
        <v>0</v>
      </c>
      <c r="D9" s="14"/>
      <c r="E9" s="1" t="str">
        <f t="shared" si="0"/>
        <v/>
      </c>
    </row>
    <row r="10" spans="1:6" ht="22.5" customHeight="1" x14ac:dyDescent="0.4">
      <c r="A10" s="9">
        <f t="shared" si="2"/>
        <v>45479</v>
      </c>
      <c r="B10" s="4" t="str">
        <f t="shared" si="1"/>
        <v>土</v>
      </c>
      <c r="C10" s="36">
        <f>年間スケジュール!N8</f>
        <v>0</v>
      </c>
      <c r="D10" s="14"/>
      <c r="E10" s="1" t="str">
        <f t="shared" si="0"/>
        <v/>
      </c>
    </row>
    <row r="11" spans="1:6" ht="22.5" customHeight="1" x14ac:dyDescent="0.4">
      <c r="A11" s="9">
        <f t="shared" si="2"/>
        <v>45480</v>
      </c>
      <c r="B11" s="4" t="str">
        <f t="shared" si="1"/>
        <v>日</v>
      </c>
      <c r="C11" s="36">
        <f>年間スケジュール!N9</f>
        <v>0</v>
      </c>
      <c r="D11" s="14"/>
      <c r="E11" s="1" t="str">
        <f t="shared" si="0"/>
        <v/>
      </c>
    </row>
    <row r="12" spans="1:6" ht="22.5" customHeight="1" x14ac:dyDescent="0.4">
      <c r="A12" s="9">
        <f t="shared" si="2"/>
        <v>45481</v>
      </c>
      <c r="B12" s="4" t="str">
        <f t="shared" si="1"/>
        <v>月</v>
      </c>
      <c r="C12" s="36">
        <f>年間スケジュール!N10</f>
        <v>0</v>
      </c>
      <c r="D12" s="14"/>
      <c r="E12" s="1" t="str">
        <f t="shared" si="0"/>
        <v/>
      </c>
    </row>
    <row r="13" spans="1:6" ht="22.5" customHeight="1" x14ac:dyDescent="0.4">
      <c r="A13" s="9">
        <f t="shared" si="2"/>
        <v>45482</v>
      </c>
      <c r="B13" s="4" t="str">
        <f t="shared" si="1"/>
        <v>火</v>
      </c>
      <c r="C13" s="36">
        <f>年間スケジュール!N11</f>
        <v>0</v>
      </c>
      <c r="D13" s="14"/>
      <c r="E13" s="1" t="str">
        <f t="shared" si="0"/>
        <v/>
      </c>
    </row>
    <row r="14" spans="1:6" ht="22.5" customHeight="1" x14ac:dyDescent="0.4">
      <c r="A14" s="9">
        <f t="shared" si="2"/>
        <v>45483</v>
      </c>
      <c r="B14" s="4" t="str">
        <f t="shared" si="1"/>
        <v>水</v>
      </c>
      <c r="C14" s="36">
        <f>年間スケジュール!N12</f>
        <v>0</v>
      </c>
      <c r="D14" s="14"/>
      <c r="E14" s="1" t="str">
        <f t="shared" si="0"/>
        <v/>
      </c>
    </row>
    <row r="15" spans="1:6" ht="22.5" customHeight="1" x14ac:dyDescent="0.4">
      <c r="A15" s="9">
        <f t="shared" si="2"/>
        <v>45484</v>
      </c>
      <c r="B15" s="4" t="str">
        <f t="shared" si="1"/>
        <v>木</v>
      </c>
      <c r="C15" s="36">
        <f>年間スケジュール!N13</f>
        <v>0</v>
      </c>
      <c r="D15" s="14"/>
      <c r="E15" s="1" t="str">
        <f t="shared" si="0"/>
        <v/>
      </c>
    </row>
    <row r="16" spans="1:6" ht="22.5" customHeight="1" x14ac:dyDescent="0.4">
      <c r="A16" s="9">
        <f t="shared" si="2"/>
        <v>45485</v>
      </c>
      <c r="B16" s="4" t="str">
        <f t="shared" si="1"/>
        <v>金</v>
      </c>
      <c r="C16" s="36">
        <f>年間スケジュール!N14</f>
        <v>0</v>
      </c>
      <c r="D16" s="14"/>
      <c r="E16" s="1" t="str">
        <f t="shared" si="0"/>
        <v/>
      </c>
    </row>
    <row r="17" spans="1:5" ht="22.5" customHeight="1" x14ac:dyDescent="0.4">
      <c r="A17" s="9">
        <f t="shared" si="2"/>
        <v>45486</v>
      </c>
      <c r="B17" s="4" t="str">
        <f t="shared" si="1"/>
        <v>土</v>
      </c>
      <c r="C17" s="36">
        <f>年間スケジュール!N15</f>
        <v>0</v>
      </c>
      <c r="D17" s="14"/>
      <c r="E17" s="1" t="str">
        <f t="shared" si="0"/>
        <v/>
      </c>
    </row>
    <row r="18" spans="1:5" ht="22.5" customHeight="1" x14ac:dyDescent="0.4">
      <c r="A18" s="9">
        <f t="shared" si="2"/>
        <v>45487</v>
      </c>
      <c r="B18" s="4" t="str">
        <f t="shared" si="1"/>
        <v>日</v>
      </c>
      <c r="C18" s="36">
        <f>年間スケジュール!N16</f>
        <v>0</v>
      </c>
      <c r="D18" s="14"/>
      <c r="E18" s="1" t="str">
        <f t="shared" si="0"/>
        <v/>
      </c>
    </row>
    <row r="19" spans="1:5" ht="22.5" customHeight="1" x14ac:dyDescent="0.4">
      <c r="A19" s="9">
        <f t="shared" si="2"/>
        <v>45488</v>
      </c>
      <c r="B19" s="4" t="str">
        <f t="shared" si="1"/>
        <v>月</v>
      </c>
      <c r="C19" s="36">
        <f>年間スケジュール!N17</f>
        <v>0</v>
      </c>
      <c r="D19" s="14"/>
      <c r="E19" s="1" t="str">
        <f t="shared" si="0"/>
        <v>海の日</v>
      </c>
    </row>
    <row r="20" spans="1:5" ht="22.5" customHeight="1" x14ac:dyDescent="0.4">
      <c r="A20" s="9">
        <f t="shared" si="2"/>
        <v>45489</v>
      </c>
      <c r="B20" s="4" t="str">
        <f t="shared" si="1"/>
        <v>火</v>
      </c>
      <c r="C20" s="36">
        <f>年間スケジュール!N18</f>
        <v>0</v>
      </c>
      <c r="D20" s="14"/>
      <c r="E20" s="1" t="str">
        <f t="shared" si="0"/>
        <v/>
      </c>
    </row>
    <row r="21" spans="1:5" ht="22.5" customHeight="1" x14ac:dyDescent="0.4">
      <c r="A21" s="9">
        <f t="shared" si="2"/>
        <v>45490</v>
      </c>
      <c r="B21" s="4" t="str">
        <f t="shared" si="1"/>
        <v>水</v>
      </c>
      <c r="C21" s="36">
        <f>年間スケジュール!N19</f>
        <v>0</v>
      </c>
      <c r="D21" s="14"/>
      <c r="E21" s="1" t="str">
        <f t="shared" si="0"/>
        <v/>
      </c>
    </row>
    <row r="22" spans="1:5" ht="22.5" customHeight="1" x14ac:dyDescent="0.4">
      <c r="A22" s="9">
        <f t="shared" si="2"/>
        <v>45491</v>
      </c>
      <c r="B22" s="4" t="str">
        <f t="shared" si="1"/>
        <v>木</v>
      </c>
      <c r="C22" s="36">
        <f>年間スケジュール!N20</f>
        <v>0</v>
      </c>
      <c r="D22" s="14"/>
      <c r="E22" s="1" t="str">
        <f t="shared" si="0"/>
        <v/>
      </c>
    </row>
    <row r="23" spans="1:5" ht="22.5" customHeight="1" x14ac:dyDescent="0.4">
      <c r="A23" s="9">
        <f t="shared" si="2"/>
        <v>45492</v>
      </c>
      <c r="B23" s="4" t="str">
        <f t="shared" si="1"/>
        <v>金</v>
      </c>
      <c r="C23" s="36">
        <f>年間スケジュール!N21</f>
        <v>0</v>
      </c>
      <c r="D23" s="14"/>
      <c r="E23" s="1" t="str">
        <f t="shared" si="0"/>
        <v/>
      </c>
    </row>
    <row r="24" spans="1:5" ht="22.5" customHeight="1" x14ac:dyDescent="0.4">
      <c r="A24" s="9">
        <f t="shared" si="2"/>
        <v>45493</v>
      </c>
      <c r="B24" s="4" t="str">
        <f t="shared" si="1"/>
        <v>土</v>
      </c>
      <c r="C24" s="36">
        <f>年間スケジュール!N22</f>
        <v>0</v>
      </c>
      <c r="D24" s="14"/>
      <c r="E24" s="1" t="str">
        <f t="shared" si="0"/>
        <v/>
      </c>
    </row>
    <row r="25" spans="1:5" ht="22.5" customHeight="1" x14ac:dyDescent="0.4">
      <c r="A25" s="9">
        <f t="shared" si="2"/>
        <v>45494</v>
      </c>
      <c r="B25" s="4" t="str">
        <f t="shared" si="1"/>
        <v>日</v>
      </c>
      <c r="C25" s="36">
        <f>年間スケジュール!N23</f>
        <v>0</v>
      </c>
      <c r="D25" s="14"/>
      <c r="E25" s="1" t="str">
        <f t="shared" si="0"/>
        <v/>
      </c>
    </row>
    <row r="26" spans="1:5" ht="22.5" customHeight="1" x14ac:dyDescent="0.4">
      <c r="A26" s="9">
        <f t="shared" si="2"/>
        <v>45495</v>
      </c>
      <c r="B26" s="4" t="str">
        <f t="shared" si="1"/>
        <v>月</v>
      </c>
      <c r="C26" s="36">
        <f>年間スケジュール!N24</f>
        <v>0</v>
      </c>
      <c r="D26" s="14"/>
      <c r="E26" s="1" t="str">
        <f t="shared" si="0"/>
        <v/>
      </c>
    </row>
    <row r="27" spans="1:5" ht="22.5" customHeight="1" x14ac:dyDescent="0.4">
      <c r="A27" s="9">
        <f t="shared" si="2"/>
        <v>45496</v>
      </c>
      <c r="B27" s="4" t="str">
        <f t="shared" si="1"/>
        <v>火</v>
      </c>
      <c r="C27" s="36">
        <f>年間スケジュール!N25</f>
        <v>0</v>
      </c>
      <c r="D27" s="14"/>
      <c r="E27" s="1" t="str">
        <f t="shared" si="0"/>
        <v/>
      </c>
    </row>
    <row r="28" spans="1:5" ht="22.5" customHeight="1" x14ac:dyDescent="0.4">
      <c r="A28" s="9">
        <f t="shared" si="2"/>
        <v>45497</v>
      </c>
      <c r="B28" s="4" t="str">
        <f t="shared" si="1"/>
        <v>水</v>
      </c>
      <c r="C28" s="36">
        <f>年間スケジュール!N26</f>
        <v>0</v>
      </c>
      <c r="D28" s="14"/>
      <c r="E28" s="1" t="str">
        <f t="shared" si="0"/>
        <v/>
      </c>
    </row>
    <row r="29" spans="1:5" ht="22.5" customHeight="1" x14ac:dyDescent="0.4">
      <c r="A29" s="9">
        <f t="shared" si="2"/>
        <v>45498</v>
      </c>
      <c r="B29" s="4" t="str">
        <f t="shared" si="1"/>
        <v>木</v>
      </c>
      <c r="C29" s="36">
        <f>年間スケジュール!N27</f>
        <v>0</v>
      </c>
      <c r="D29" s="14"/>
      <c r="E29" s="1" t="str">
        <f t="shared" si="0"/>
        <v/>
      </c>
    </row>
    <row r="30" spans="1:5" ht="22.5" customHeight="1" x14ac:dyDescent="0.4">
      <c r="A30" s="9">
        <f t="shared" si="2"/>
        <v>45499</v>
      </c>
      <c r="B30" s="4" t="str">
        <f t="shared" si="1"/>
        <v>金</v>
      </c>
      <c r="C30" s="36">
        <f>年間スケジュール!N28</f>
        <v>0</v>
      </c>
      <c r="D30" s="14"/>
      <c r="E30" s="1" t="str">
        <f t="shared" si="0"/>
        <v/>
      </c>
    </row>
    <row r="31" spans="1:5" ht="22.5" customHeight="1" x14ac:dyDescent="0.4">
      <c r="A31" s="9">
        <f t="shared" si="2"/>
        <v>45500</v>
      </c>
      <c r="B31" s="4" t="str">
        <f t="shared" si="1"/>
        <v>土</v>
      </c>
      <c r="C31" s="36">
        <f>年間スケジュール!N29</f>
        <v>0</v>
      </c>
      <c r="D31" s="14"/>
      <c r="E31" s="1" t="str">
        <f t="shared" si="0"/>
        <v/>
      </c>
    </row>
    <row r="32" spans="1:5" ht="22.5" customHeight="1" x14ac:dyDescent="0.4">
      <c r="A32" s="9">
        <f t="shared" si="2"/>
        <v>45501</v>
      </c>
      <c r="B32" s="4" t="str">
        <f t="shared" si="1"/>
        <v>日</v>
      </c>
      <c r="C32" s="36">
        <f>年間スケジュール!N30</f>
        <v>0</v>
      </c>
      <c r="D32" s="14"/>
      <c r="E32" s="1" t="str">
        <f t="shared" si="0"/>
        <v/>
      </c>
    </row>
    <row r="33" spans="1:5" ht="22.5" customHeight="1" x14ac:dyDescent="0.4">
      <c r="A33" s="9">
        <f t="shared" si="2"/>
        <v>45502</v>
      </c>
      <c r="B33" s="4" t="str">
        <f t="shared" si="1"/>
        <v>月</v>
      </c>
      <c r="C33" s="36">
        <f>年間スケジュール!N31</f>
        <v>0</v>
      </c>
      <c r="D33" s="14"/>
      <c r="E33" s="1" t="str">
        <f t="shared" si="0"/>
        <v/>
      </c>
    </row>
    <row r="34" spans="1:5" ht="22.5" customHeight="1" x14ac:dyDescent="0.4">
      <c r="A34" s="9">
        <f t="shared" si="2"/>
        <v>45503</v>
      </c>
      <c r="B34" s="4" t="str">
        <f t="shared" si="1"/>
        <v>火</v>
      </c>
      <c r="C34" s="36">
        <f>年間スケジュール!N32</f>
        <v>0</v>
      </c>
      <c r="D34" s="14"/>
      <c r="E34" s="1" t="str">
        <f t="shared" si="0"/>
        <v/>
      </c>
    </row>
    <row r="35" spans="1:5" ht="22.5" customHeight="1" thickBot="1" x14ac:dyDescent="0.45">
      <c r="A35" s="10">
        <f>+A34+1</f>
        <v>45504</v>
      </c>
      <c r="B35" s="11" t="str">
        <f t="shared" si="1"/>
        <v>水</v>
      </c>
      <c r="C35" s="35">
        <f>年間スケジュール!N33</f>
        <v>0</v>
      </c>
      <c r="D35" s="15"/>
      <c r="E35" s="1" t="str">
        <f t="shared" si="0"/>
        <v/>
      </c>
    </row>
  </sheetData>
  <mergeCells count="2">
    <mergeCell ref="A2:B2"/>
    <mergeCell ref="A3:B3"/>
  </mergeCells>
  <phoneticPr fontId="1"/>
  <conditionalFormatting sqref="A5:A35">
    <cfRule type="expression" dxfId="29" priority="5">
      <formula>+WEEKDAY(A5)=7</formula>
    </cfRule>
    <cfRule type="expression" dxfId="28" priority="7">
      <formula>+WEEKDAY(A5)=1</formula>
    </cfRule>
  </conditionalFormatting>
  <conditionalFormatting sqref="B5:C35">
    <cfRule type="expression" dxfId="27" priority="2">
      <formula>+B5="土"</formula>
    </cfRule>
    <cfRule type="expression" dxfId="26" priority="3">
      <formula>+B5="日"</formula>
    </cfRule>
  </conditionalFormatting>
  <pageMargins left="0.47" right="0.4" top="0.46" bottom="0.36" header="0.3" footer="0.13"/>
  <pageSetup paperSize="9" orientation="portrait" horizontalDpi="300" verticalDpi="30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F537EFA6-480E-4967-99AA-3255F7C7C9A7}">
            <xm:f>$A5=VLOOKUP($A5,設定!$F$3:$F$30,1,FALSE)</xm:f>
            <x14:dxf>
              <font>
                <color rgb="FFFF0000"/>
              </font>
            </x14:dxf>
          </x14:cfRule>
          <xm:sqref>C5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B5457D-4980-43C0-93E0-0DBBC2266E69}">
  <dimension ref="A1:F35"/>
  <sheetViews>
    <sheetView topLeftCell="A17" workbookViewId="0">
      <selection activeCell="D5" sqref="D5:D35"/>
    </sheetView>
  </sheetViews>
  <sheetFormatPr defaultColWidth="8.625" defaultRowHeight="18.75" x14ac:dyDescent="0.4"/>
  <cols>
    <col min="1" max="3" width="7.625" style="1" customWidth="1"/>
    <col min="4" max="4" width="59.875" style="1" customWidth="1"/>
    <col min="5" max="5" width="20.875" style="1" customWidth="1"/>
    <col min="6" max="6" width="43.75" style="1" customWidth="1"/>
    <col min="7" max="16384" width="8.625" style="1"/>
  </cols>
  <sheetData>
    <row r="1" spans="1:6" ht="8.1" customHeight="1" x14ac:dyDescent="0.4"/>
    <row r="2" spans="1:6" s="3" customFormat="1" ht="33" customHeight="1" x14ac:dyDescent="0.4">
      <c r="A2" s="55">
        <f>設定!B3</f>
        <v>2024</v>
      </c>
      <c r="B2" s="55"/>
      <c r="C2" s="23"/>
      <c r="D2" s="3" t="s">
        <v>2</v>
      </c>
      <c r="E2" s="3">
        <v>8</v>
      </c>
      <c r="F2" s="3" t="s">
        <v>3</v>
      </c>
    </row>
    <row r="3" spans="1:6" ht="8.4499999999999993" customHeight="1" thickBot="1" x14ac:dyDescent="0.45">
      <c r="A3" s="57"/>
      <c r="B3" s="57"/>
      <c r="C3" s="24"/>
    </row>
    <row r="4" spans="1:6" s="2" customFormat="1" ht="20.100000000000001" customHeight="1" thickBot="1" x14ac:dyDescent="0.45">
      <c r="A4" s="6" t="s">
        <v>0</v>
      </c>
      <c r="B4" s="7" t="s">
        <v>1</v>
      </c>
      <c r="C4" s="30" t="s">
        <v>26</v>
      </c>
      <c r="D4" s="12" t="s">
        <v>5</v>
      </c>
    </row>
    <row r="5" spans="1:6" ht="22.5" customHeight="1" thickTop="1" x14ac:dyDescent="0.4">
      <c r="A5" s="8">
        <f>+DATE(A2,E2,1)</f>
        <v>45505</v>
      </c>
      <c r="B5" s="5" t="str">
        <f>+TEXT(A5,"aaa")</f>
        <v>木</v>
      </c>
      <c r="C5" s="31">
        <f>年間スケジュール!P3</f>
        <v>0</v>
      </c>
      <c r="D5" s="13"/>
      <c r="E5" s="1" t="str">
        <f t="shared" ref="E5:E35" si="0">IFERROR(VLOOKUP(A5,listh,2,FALSE),"")</f>
        <v/>
      </c>
    </row>
    <row r="6" spans="1:6" ht="22.5" customHeight="1" x14ac:dyDescent="0.4">
      <c r="A6" s="9">
        <f>+A5+1</f>
        <v>45506</v>
      </c>
      <c r="B6" s="4" t="str">
        <f t="shared" ref="B6:B35" si="1">+TEXT(A6,"aaa")</f>
        <v>金</v>
      </c>
      <c r="C6" s="36">
        <f>年間スケジュール!P4</f>
        <v>0</v>
      </c>
      <c r="D6" s="14"/>
      <c r="E6" s="1" t="str">
        <f t="shared" si="0"/>
        <v/>
      </c>
    </row>
    <row r="7" spans="1:6" ht="22.5" customHeight="1" x14ac:dyDescent="0.4">
      <c r="A7" s="9">
        <f t="shared" ref="A7:A34" si="2">+A6+1</f>
        <v>45507</v>
      </c>
      <c r="B7" s="4" t="str">
        <f t="shared" si="1"/>
        <v>土</v>
      </c>
      <c r="C7" s="36">
        <f>年間スケジュール!P5</f>
        <v>0</v>
      </c>
      <c r="D7" s="14"/>
      <c r="E7" s="1" t="str">
        <f t="shared" si="0"/>
        <v/>
      </c>
    </row>
    <row r="8" spans="1:6" ht="22.5" customHeight="1" x14ac:dyDescent="0.4">
      <c r="A8" s="9">
        <f t="shared" si="2"/>
        <v>45508</v>
      </c>
      <c r="B8" s="4" t="str">
        <f t="shared" si="1"/>
        <v>日</v>
      </c>
      <c r="C8" s="36">
        <f>年間スケジュール!P6</f>
        <v>0</v>
      </c>
      <c r="D8" s="14"/>
      <c r="E8" s="1" t="str">
        <f t="shared" si="0"/>
        <v/>
      </c>
    </row>
    <row r="9" spans="1:6" ht="22.5" customHeight="1" x14ac:dyDescent="0.4">
      <c r="A9" s="9">
        <f t="shared" si="2"/>
        <v>45509</v>
      </c>
      <c r="B9" s="4" t="str">
        <f t="shared" si="1"/>
        <v>月</v>
      </c>
      <c r="C9" s="36">
        <f>年間スケジュール!P7</f>
        <v>0</v>
      </c>
      <c r="D9" s="14"/>
      <c r="E9" s="1" t="str">
        <f t="shared" si="0"/>
        <v/>
      </c>
    </row>
    <row r="10" spans="1:6" ht="22.5" customHeight="1" x14ac:dyDescent="0.4">
      <c r="A10" s="9">
        <f t="shared" si="2"/>
        <v>45510</v>
      </c>
      <c r="B10" s="4" t="str">
        <f t="shared" si="1"/>
        <v>火</v>
      </c>
      <c r="C10" s="36">
        <f>年間スケジュール!P8</f>
        <v>0</v>
      </c>
      <c r="D10" s="14"/>
      <c r="E10" s="1" t="str">
        <f t="shared" si="0"/>
        <v/>
      </c>
    </row>
    <row r="11" spans="1:6" ht="22.5" customHeight="1" x14ac:dyDescent="0.4">
      <c r="A11" s="9">
        <f t="shared" si="2"/>
        <v>45511</v>
      </c>
      <c r="B11" s="4" t="str">
        <f t="shared" si="1"/>
        <v>水</v>
      </c>
      <c r="C11" s="36">
        <f>年間スケジュール!P9</f>
        <v>0</v>
      </c>
      <c r="D11" s="14"/>
      <c r="E11" s="1" t="str">
        <f t="shared" si="0"/>
        <v/>
      </c>
    </row>
    <row r="12" spans="1:6" ht="22.5" customHeight="1" x14ac:dyDescent="0.4">
      <c r="A12" s="9">
        <f t="shared" si="2"/>
        <v>45512</v>
      </c>
      <c r="B12" s="4" t="str">
        <f t="shared" si="1"/>
        <v>木</v>
      </c>
      <c r="C12" s="36">
        <f>年間スケジュール!P10</f>
        <v>0</v>
      </c>
      <c r="D12" s="14"/>
      <c r="E12" s="1" t="str">
        <f t="shared" si="0"/>
        <v/>
      </c>
    </row>
    <row r="13" spans="1:6" ht="22.5" customHeight="1" x14ac:dyDescent="0.4">
      <c r="A13" s="9">
        <f t="shared" si="2"/>
        <v>45513</v>
      </c>
      <c r="B13" s="4" t="str">
        <f t="shared" si="1"/>
        <v>金</v>
      </c>
      <c r="C13" s="36">
        <f>年間スケジュール!P11</f>
        <v>0</v>
      </c>
      <c r="D13" s="14"/>
      <c r="E13" s="1" t="str">
        <f t="shared" si="0"/>
        <v/>
      </c>
    </row>
    <row r="14" spans="1:6" ht="22.5" customHeight="1" x14ac:dyDescent="0.4">
      <c r="A14" s="9">
        <f t="shared" si="2"/>
        <v>45514</v>
      </c>
      <c r="B14" s="4" t="str">
        <f t="shared" si="1"/>
        <v>土</v>
      </c>
      <c r="C14" s="36">
        <f>年間スケジュール!P12</f>
        <v>0</v>
      </c>
      <c r="D14" s="14"/>
      <c r="E14" s="1" t="str">
        <f t="shared" si="0"/>
        <v/>
      </c>
    </row>
    <row r="15" spans="1:6" ht="22.5" customHeight="1" x14ac:dyDescent="0.4">
      <c r="A15" s="9">
        <f t="shared" si="2"/>
        <v>45515</v>
      </c>
      <c r="B15" s="4" t="str">
        <f t="shared" si="1"/>
        <v>日</v>
      </c>
      <c r="C15" s="36">
        <f>年間スケジュール!P13</f>
        <v>0</v>
      </c>
      <c r="D15" s="14"/>
      <c r="E15" s="1" t="str">
        <f t="shared" si="0"/>
        <v>山の日</v>
      </c>
    </row>
    <row r="16" spans="1:6" ht="22.5" customHeight="1" x14ac:dyDescent="0.4">
      <c r="A16" s="9">
        <f t="shared" si="2"/>
        <v>45516</v>
      </c>
      <c r="B16" s="4" t="str">
        <f t="shared" si="1"/>
        <v>月</v>
      </c>
      <c r="C16" s="36">
        <f>年間スケジュール!P14</f>
        <v>0</v>
      </c>
      <c r="D16" s="14"/>
      <c r="E16" s="1" t="str">
        <f t="shared" si="0"/>
        <v>休日</v>
      </c>
    </row>
    <row r="17" spans="1:5" ht="22.5" customHeight="1" x14ac:dyDescent="0.4">
      <c r="A17" s="9">
        <f t="shared" si="2"/>
        <v>45517</v>
      </c>
      <c r="B17" s="4" t="str">
        <f t="shared" si="1"/>
        <v>火</v>
      </c>
      <c r="C17" s="36">
        <f>年間スケジュール!P15</f>
        <v>0</v>
      </c>
      <c r="D17" s="14"/>
      <c r="E17" s="1" t="str">
        <f t="shared" si="0"/>
        <v/>
      </c>
    </row>
    <row r="18" spans="1:5" ht="22.5" customHeight="1" x14ac:dyDescent="0.4">
      <c r="A18" s="9">
        <f t="shared" si="2"/>
        <v>45518</v>
      </c>
      <c r="B18" s="4" t="str">
        <f t="shared" si="1"/>
        <v>水</v>
      </c>
      <c r="C18" s="36">
        <f>年間スケジュール!P16</f>
        <v>0</v>
      </c>
      <c r="D18" s="14"/>
      <c r="E18" s="1" t="str">
        <f t="shared" si="0"/>
        <v/>
      </c>
    </row>
    <row r="19" spans="1:5" ht="22.5" customHeight="1" x14ac:dyDescent="0.4">
      <c r="A19" s="9">
        <f t="shared" si="2"/>
        <v>45519</v>
      </c>
      <c r="B19" s="4" t="str">
        <f t="shared" si="1"/>
        <v>木</v>
      </c>
      <c r="C19" s="36">
        <f>年間スケジュール!P17</f>
        <v>0</v>
      </c>
      <c r="D19" s="14"/>
      <c r="E19" s="1" t="str">
        <f t="shared" si="0"/>
        <v/>
      </c>
    </row>
    <row r="20" spans="1:5" ht="22.5" customHeight="1" x14ac:dyDescent="0.4">
      <c r="A20" s="9">
        <f t="shared" si="2"/>
        <v>45520</v>
      </c>
      <c r="B20" s="4" t="str">
        <f t="shared" si="1"/>
        <v>金</v>
      </c>
      <c r="C20" s="36">
        <f>年間スケジュール!P18</f>
        <v>0</v>
      </c>
      <c r="D20" s="14"/>
      <c r="E20" s="1" t="str">
        <f t="shared" si="0"/>
        <v/>
      </c>
    </row>
    <row r="21" spans="1:5" ht="22.5" customHeight="1" x14ac:dyDescent="0.4">
      <c r="A21" s="9">
        <f t="shared" si="2"/>
        <v>45521</v>
      </c>
      <c r="B21" s="4" t="str">
        <f t="shared" si="1"/>
        <v>土</v>
      </c>
      <c r="C21" s="36">
        <f>年間スケジュール!P19</f>
        <v>0</v>
      </c>
      <c r="D21" s="14"/>
      <c r="E21" s="1" t="str">
        <f t="shared" si="0"/>
        <v/>
      </c>
    </row>
    <row r="22" spans="1:5" ht="22.5" customHeight="1" x14ac:dyDescent="0.4">
      <c r="A22" s="9">
        <f t="shared" si="2"/>
        <v>45522</v>
      </c>
      <c r="B22" s="4" t="str">
        <f t="shared" si="1"/>
        <v>日</v>
      </c>
      <c r="C22" s="36">
        <f>年間スケジュール!P20</f>
        <v>0</v>
      </c>
      <c r="D22" s="14"/>
      <c r="E22" s="1" t="str">
        <f t="shared" si="0"/>
        <v/>
      </c>
    </row>
    <row r="23" spans="1:5" ht="22.5" customHeight="1" x14ac:dyDescent="0.4">
      <c r="A23" s="9">
        <f t="shared" si="2"/>
        <v>45523</v>
      </c>
      <c r="B23" s="4" t="str">
        <f t="shared" si="1"/>
        <v>月</v>
      </c>
      <c r="C23" s="36">
        <f>年間スケジュール!P21</f>
        <v>0</v>
      </c>
      <c r="D23" s="14"/>
      <c r="E23" s="1" t="str">
        <f t="shared" si="0"/>
        <v/>
      </c>
    </row>
    <row r="24" spans="1:5" ht="22.5" customHeight="1" x14ac:dyDescent="0.4">
      <c r="A24" s="9">
        <f t="shared" si="2"/>
        <v>45524</v>
      </c>
      <c r="B24" s="4" t="str">
        <f t="shared" si="1"/>
        <v>火</v>
      </c>
      <c r="C24" s="36">
        <f>年間スケジュール!P22</f>
        <v>0</v>
      </c>
      <c r="D24" s="14"/>
      <c r="E24" s="1" t="str">
        <f t="shared" si="0"/>
        <v/>
      </c>
    </row>
    <row r="25" spans="1:5" ht="22.5" customHeight="1" x14ac:dyDescent="0.4">
      <c r="A25" s="9">
        <f t="shared" si="2"/>
        <v>45525</v>
      </c>
      <c r="B25" s="4" t="str">
        <f t="shared" si="1"/>
        <v>水</v>
      </c>
      <c r="C25" s="36">
        <f>年間スケジュール!P23</f>
        <v>0</v>
      </c>
      <c r="D25" s="14"/>
      <c r="E25" s="1" t="str">
        <f t="shared" si="0"/>
        <v/>
      </c>
    </row>
    <row r="26" spans="1:5" ht="22.5" customHeight="1" x14ac:dyDescent="0.4">
      <c r="A26" s="9">
        <f t="shared" si="2"/>
        <v>45526</v>
      </c>
      <c r="B26" s="4" t="str">
        <f t="shared" si="1"/>
        <v>木</v>
      </c>
      <c r="C26" s="36">
        <f>年間スケジュール!P24</f>
        <v>0</v>
      </c>
      <c r="D26" s="14"/>
      <c r="E26" s="1" t="str">
        <f t="shared" si="0"/>
        <v/>
      </c>
    </row>
    <row r="27" spans="1:5" ht="22.5" customHeight="1" x14ac:dyDescent="0.4">
      <c r="A27" s="9">
        <f t="shared" si="2"/>
        <v>45527</v>
      </c>
      <c r="B27" s="4" t="str">
        <f t="shared" si="1"/>
        <v>金</v>
      </c>
      <c r="C27" s="36">
        <f>年間スケジュール!P25</f>
        <v>0</v>
      </c>
      <c r="D27" s="14"/>
      <c r="E27" s="1" t="str">
        <f t="shared" si="0"/>
        <v/>
      </c>
    </row>
    <row r="28" spans="1:5" ht="22.5" customHeight="1" x14ac:dyDescent="0.4">
      <c r="A28" s="9">
        <f t="shared" si="2"/>
        <v>45528</v>
      </c>
      <c r="B28" s="4" t="str">
        <f t="shared" si="1"/>
        <v>土</v>
      </c>
      <c r="C28" s="36">
        <f>年間スケジュール!P26</f>
        <v>0</v>
      </c>
      <c r="D28" s="14"/>
      <c r="E28" s="1" t="str">
        <f t="shared" si="0"/>
        <v/>
      </c>
    </row>
    <row r="29" spans="1:5" ht="22.5" customHeight="1" x14ac:dyDescent="0.4">
      <c r="A29" s="9">
        <f t="shared" si="2"/>
        <v>45529</v>
      </c>
      <c r="B29" s="4" t="str">
        <f t="shared" si="1"/>
        <v>日</v>
      </c>
      <c r="C29" s="36">
        <f>年間スケジュール!P27</f>
        <v>0</v>
      </c>
      <c r="D29" s="14"/>
      <c r="E29" s="1" t="str">
        <f t="shared" si="0"/>
        <v/>
      </c>
    </row>
    <row r="30" spans="1:5" ht="22.5" customHeight="1" x14ac:dyDescent="0.4">
      <c r="A30" s="9">
        <f t="shared" si="2"/>
        <v>45530</v>
      </c>
      <c r="B30" s="4" t="str">
        <f t="shared" si="1"/>
        <v>月</v>
      </c>
      <c r="C30" s="36">
        <f>年間スケジュール!P28</f>
        <v>0</v>
      </c>
      <c r="D30" s="14"/>
      <c r="E30" s="1" t="str">
        <f t="shared" si="0"/>
        <v/>
      </c>
    </row>
    <row r="31" spans="1:5" ht="22.5" customHeight="1" x14ac:dyDescent="0.4">
      <c r="A31" s="9">
        <f t="shared" si="2"/>
        <v>45531</v>
      </c>
      <c r="B31" s="4" t="str">
        <f t="shared" si="1"/>
        <v>火</v>
      </c>
      <c r="C31" s="36">
        <f>年間スケジュール!P29</f>
        <v>0</v>
      </c>
      <c r="D31" s="14"/>
      <c r="E31" s="1" t="str">
        <f t="shared" si="0"/>
        <v/>
      </c>
    </row>
    <row r="32" spans="1:5" ht="22.5" customHeight="1" x14ac:dyDescent="0.4">
      <c r="A32" s="9">
        <f t="shared" si="2"/>
        <v>45532</v>
      </c>
      <c r="B32" s="4" t="str">
        <f t="shared" si="1"/>
        <v>水</v>
      </c>
      <c r="C32" s="36">
        <f>年間スケジュール!P30</f>
        <v>0</v>
      </c>
      <c r="D32" s="14"/>
      <c r="E32" s="1" t="str">
        <f t="shared" si="0"/>
        <v/>
      </c>
    </row>
    <row r="33" spans="1:5" ht="22.5" customHeight="1" x14ac:dyDescent="0.4">
      <c r="A33" s="9">
        <f t="shared" si="2"/>
        <v>45533</v>
      </c>
      <c r="B33" s="4" t="str">
        <f t="shared" si="1"/>
        <v>木</v>
      </c>
      <c r="C33" s="36">
        <f>年間スケジュール!P31</f>
        <v>0</v>
      </c>
      <c r="D33" s="14"/>
      <c r="E33" s="1" t="str">
        <f t="shared" si="0"/>
        <v/>
      </c>
    </row>
    <row r="34" spans="1:5" ht="22.5" customHeight="1" x14ac:dyDescent="0.4">
      <c r="A34" s="9">
        <f t="shared" si="2"/>
        <v>45534</v>
      </c>
      <c r="B34" s="4" t="str">
        <f t="shared" si="1"/>
        <v>金</v>
      </c>
      <c r="C34" s="36">
        <f>年間スケジュール!P32</f>
        <v>0</v>
      </c>
      <c r="D34" s="14"/>
      <c r="E34" s="1" t="str">
        <f t="shared" si="0"/>
        <v/>
      </c>
    </row>
    <row r="35" spans="1:5" ht="22.5" customHeight="1" thickBot="1" x14ac:dyDescent="0.45">
      <c r="A35" s="10">
        <f>+A34+1</f>
        <v>45535</v>
      </c>
      <c r="B35" s="11" t="str">
        <f t="shared" si="1"/>
        <v>土</v>
      </c>
      <c r="C35" s="35">
        <f>年間スケジュール!P33</f>
        <v>0</v>
      </c>
      <c r="D35" s="15"/>
      <c r="E35" s="1" t="str">
        <f t="shared" si="0"/>
        <v/>
      </c>
    </row>
  </sheetData>
  <mergeCells count="2">
    <mergeCell ref="A2:B2"/>
    <mergeCell ref="A3:B3"/>
  </mergeCells>
  <phoneticPr fontId="1"/>
  <conditionalFormatting sqref="A5:A35">
    <cfRule type="expression" dxfId="24" priority="5">
      <formula>+WEEKDAY(A5)=7</formula>
    </cfRule>
    <cfRule type="expression" dxfId="23" priority="7">
      <formula>+WEEKDAY(A5)=1</formula>
    </cfRule>
  </conditionalFormatting>
  <conditionalFormatting sqref="B5:C35">
    <cfRule type="expression" dxfId="22" priority="2">
      <formula>+B5="土"</formula>
    </cfRule>
    <cfRule type="expression" dxfId="21" priority="3">
      <formula>+B5="日"</formula>
    </cfRule>
  </conditionalFormatting>
  <pageMargins left="0.47" right="0.4" top="0.46" bottom="0.36" header="0.3" footer="0.13"/>
  <pageSetup paperSize="9" orientation="portrait" horizontalDpi="300" verticalDpi="30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C3AA7804-EED5-4D59-ADE2-AADF4142D6EE}">
            <xm:f>$A5=VLOOKUP($A5,設定!$F$3:$F$30,1,FALSE)</xm:f>
            <x14:dxf>
              <font>
                <color rgb="FFFF0000"/>
              </font>
            </x14:dxf>
          </x14:cfRule>
          <xm:sqref>C5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EBC539-2D6B-4A18-9A93-A8DF622CDD00}">
  <dimension ref="A1:F35"/>
  <sheetViews>
    <sheetView topLeftCell="A19" workbookViewId="0">
      <selection activeCell="C24" sqref="C24"/>
    </sheetView>
  </sheetViews>
  <sheetFormatPr defaultColWidth="8.625" defaultRowHeight="18.75" x14ac:dyDescent="0.4"/>
  <cols>
    <col min="1" max="3" width="7.625" style="1" customWidth="1"/>
    <col min="4" max="4" width="59.875" style="1" customWidth="1"/>
    <col min="5" max="5" width="20.875" style="1" customWidth="1"/>
    <col min="6" max="6" width="43.75" style="1" customWidth="1"/>
    <col min="7" max="16384" width="8.625" style="1"/>
  </cols>
  <sheetData>
    <row r="1" spans="1:6" ht="8.1" customHeight="1" x14ac:dyDescent="0.4"/>
    <row r="2" spans="1:6" s="3" customFormat="1" ht="33" customHeight="1" x14ac:dyDescent="0.4">
      <c r="A2" s="55">
        <f>設定!B3</f>
        <v>2024</v>
      </c>
      <c r="B2" s="55"/>
      <c r="C2" s="23"/>
      <c r="D2" s="3" t="s">
        <v>2</v>
      </c>
      <c r="E2" s="3">
        <v>9</v>
      </c>
      <c r="F2" s="3" t="s">
        <v>3</v>
      </c>
    </row>
    <row r="3" spans="1:6" ht="8.4499999999999993" customHeight="1" thickBot="1" x14ac:dyDescent="0.45">
      <c r="A3" s="57"/>
      <c r="B3" s="57"/>
      <c r="C3" s="24"/>
    </row>
    <row r="4" spans="1:6" s="2" customFormat="1" ht="20.100000000000001" customHeight="1" thickBot="1" x14ac:dyDescent="0.45">
      <c r="A4" s="6" t="s">
        <v>0</v>
      </c>
      <c r="B4" s="7" t="s">
        <v>1</v>
      </c>
      <c r="C4" s="30" t="s">
        <v>26</v>
      </c>
      <c r="D4" s="12" t="s">
        <v>5</v>
      </c>
    </row>
    <row r="5" spans="1:6" ht="22.5" customHeight="1" thickTop="1" x14ac:dyDescent="0.4">
      <c r="A5" s="8">
        <f>+DATE(A2,E2,1)</f>
        <v>45536</v>
      </c>
      <c r="B5" s="5" t="str">
        <f>+TEXT(A5,"aaa")</f>
        <v>日</v>
      </c>
      <c r="C5" s="31">
        <f>年間スケジュール!R3</f>
        <v>0</v>
      </c>
      <c r="D5" s="13"/>
      <c r="E5" s="1" t="str">
        <f t="shared" ref="E5:E34" si="0">IFERROR(VLOOKUP(A5,listh,2,FALSE),"")</f>
        <v/>
      </c>
    </row>
    <row r="6" spans="1:6" ht="22.5" customHeight="1" x14ac:dyDescent="0.4">
      <c r="A6" s="9">
        <f>+A5+1</f>
        <v>45537</v>
      </c>
      <c r="B6" s="4" t="str">
        <f t="shared" ref="B6:B34" si="1">+TEXT(A6,"aaa")</f>
        <v>月</v>
      </c>
      <c r="C6" s="36">
        <f>年間スケジュール!R4</f>
        <v>0</v>
      </c>
      <c r="D6" s="14"/>
      <c r="E6" s="1" t="str">
        <f t="shared" si="0"/>
        <v/>
      </c>
    </row>
    <row r="7" spans="1:6" ht="22.5" customHeight="1" x14ac:dyDescent="0.4">
      <c r="A7" s="9">
        <f t="shared" ref="A7:A34" si="2">+A6+1</f>
        <v>45538</v>
      </c>
      <c r="B7" s="4" t="str">
        <f t="shared" si="1"/>
        <v>火</v>
      </c>
      <c r="C7" s="36">
        <f>年間スケジュール!R5</f>
        <v>0</v>
      </c>
      <c r="D7" s="14"/>
      <c r="E7" s="1" t="str">
        <f t="shared" si="0"/>
        <v/>
      </c>
    </row>
    <row r="8" spans="1:6" ht="22.5" customHeight="1" x14ac:dyDescent="0.4">
      <c r="A8" s="9">
        <f t="shared" si="2"/>
        <v>45539</v>
      </c>
      <c r="B8" s="4" t="str">
        <f t="shared" si="1"/>
        <v>水</v>
      </c>
      <c r="C8" s="36">
        <f>年間スケジュール!R6</f>
        <v>0</v>
      </c>
      <c r="D8" s="14"/>
      <c r="E8" s="1" t="str">
        <f t="shared" si="0"/>
        <v/>
      </c>
    </row>
    <row r="9" spans="1:6" ht="22.5" customHeight="1" x14ac:dyDescent="0.4">
      <c r="A9" s="9">
        <f t="shared" si="2"/>
        <v>45540</v>
      </c>
      <c r="B9" s="4" t="str">
        <f t="shared" si="1"/>
        <v>木</v>
      </c>
      <c r="C9" s="36">
        <f>年間スケジュール!R7</f>
        <v>0</v>
      </c>
      <c r="D9" s="14"/>
      <c r="E9" s="1" t="str">
        <f t="shared" si="0"/>
        <v/>
      </c>
    </row>
    <row r="10" spans="1:6" ht="22.5" customHeight="1" x14ac:dyDescent="0.4">
      <c r="A10" s="9">
        <f t="shared" si="2"/>
        <v>45541</v>
      </c>
      <c r="B10" s="4" t="str">
        <f t="shared" si="1"/>
        <v>金</v>
      </c>
      <c r="C10" s="36">
        <f>年間スケジュール!R8</f>
        <v>0</v>
      </c>
      <c r="D10" s="14"/>
      <c r="E10" s="1" t="str">
        <f t="shared" si="0"/>
        <v/>
      </c>
    </row>
    <row r="11" spans="1:6" ht="22.5" customHeight="1" x14ac:dyDescent="0.4">
      <c r="A11" s="9">
        <f t="shared" si="2"/>
        <v>45542</v>
      </c>
      <c r="B11" s="4" t="str">
        <f t="shared" si="1"/>
        <v>土</v>
      </c>
      <c r="C11" s="36">
        <f>年間スケジュール!R9</f>
        <v>0</v>
      </c>
      <c r="D11" s="14"/>
      <c r="E11" s="1" t="str">
        <f t="shared" si="0"/>
        <v/>
      </c>
    </row>
    <row r="12" spans="1:6" ht="22.5" customHeight="1" x14ac:dyDescent="0.4">
      <c r="A12" s="9">
        <f t="shared" si="2"/>
        <v>45543</v>
      </c>
      <c r="B12" s="4" t="str">
        <f t="shared" si="1"/>
        <v>日</v>
      </c>
      <c r="C12" s="36">
        <f>年間スケジュール!R10</f>
        <v>0</v>
      </c>
      <c r="D12" s="14"/>
      <c r="E12" s="1" t="str">
        <f t="shared" si="0"/>
        <v/>
      </c>
    </row>
    <row r="13" spans="1:6" ht="22.5" customHeight="1" x14ac:dyDescent="0.4">
      <c r="A13" s="9">
        <f t="shared" si="2"/>
        <v>45544</v>
      </c>
      <c r="B13" s="4" t="str">
        <f t="shared" si="1"/>
        <v>月</v>
      </c>
      <c r="C13" s="36">
        <f>年間スケジュール!R11</f>
        <v>0</v>
      </c>
      <c r="D13" s="14"/>
      <c r="E13" s="1" t="str">
        <f t="shared" si="0"/>
        <v/>
      </c>
    </row>
    <row r="14" spans="1:6" ht="22.5" customHeight="1" x14ac:dyDescent="0.4">
      <c r="A14" s="9">
        <f t="shared" si="2"/>
        <v>45545</v>
      </c>
      <c r="B14" s="4" t="str">
        <f t="shared" si="1"/>
        <v>火</v>
      </c>
      <c r="C14" s="36">
        <f>年間スケジュール!R12</f>
        <v>0</v>
      </c>
      <c r="D14" s="14"/>
      <c r="E14" s="1" t="str">
        <f t="shared" si="0"/>
        <v/>
      </c>
    </row>
    <row r="15" spans="1:6" ht="22.5" customHeight="1" x14ac:dyDescent="0.4">
      <c r="A15" s="9">
        <f t="shared" si="2"/>
        <v>45546</v>
      </c>
      <c r="B15" s="4" t="str">
        <f t="shared" si="1"/>
        <v>水</v>
      </c>
      <c r="C15" s="36">
        <f>年間スケジュール!R13</f>
        <v>0</v>
      </c>
      <c r="D15" s="14"/>
      <c r="E15" s="1" t="str">
        <f t="shared" si="0"/>
        <v/>
      </c>
    </row>
    <row r="16" spans="1:6" ht="22.5" customHeight="1" x14ac:dyDescent="0.4">
      <c r="A16" s="9">
        <f t="shared" si="2"/>
        <v>45547</v>
      </c>
      <c r="B16" s="4" t="str">
        <f t="shared" si="1"/>
        <v>木</v>
      </c>
      <c r="C16" s="36">
        <f>年間スケジュール!R14</f>
        <v>0</v>
      </c>
      <c r="D16" s="14"/>
      <c r="E16" s="1" t="str">
        <f t="shared" si="0"/>
        <v/>
      </c>
    </row>
    <row r="17" spans="1:5" ht="22.5" customHeight="1" x14ac:dyDescent="0.4">
      <c r="A17" s="9">
        <f t="shared" si="2"/>
        <v>45548</v>
      </c>
      <c r="B17" s="4" t="str">
        <f t="shared" si="1"/>
        <v>金</v>
      </c>
      <c r="C17" s="36">
        <f>年間スケジュール!R15</f>
        <v>0</v>
      </c>
      <c r="D17" s="14"/>
      <c r="E17" s="1" t="str">
        <f t="shared" si="0"/>
        <v/>
      </c>
    </row>
    <row r="18" spans="1:5" ht="22.5" customHeight="1" x14ac:dyDescent="0.4">
      <c r="A18" s="9">
        <f t="shared" si="2"/>
        <v>45549</v>
      </c>
      <c r="B18" s="4" t="str">
        <f t="shared" si="1"/>
        <v>土</v>
      </c>
      <c r="C18" s="36">
        <f>年間スケジュール!R16</f>
        <v>0</v>
      </c>
      <c r="D18" s="14"/>
      <c r="E18" s="1" t="str">
        <f t="shared" si="0"/>
        <v/>
      </c>
    </row>
    <row r="19" spans="1:5" ht="22.5" customHeight="1" x14ac:dyDescent="0.4">
      <c r="A19" s="9">
        <f t="shared" si="2"/>
        <v>45550</v>
      </c>
      <c r="B19" s="4" t="str">
        <f t="shared" si="1"/>
        <v>日</v>
      </c>
      <c r="C19" s="36">
        <f>年間スケジュール!R17</f>
        <v>0</v>
      </c>
      <c r="D19" s="14"/>
      <c r="E19" s="1" t="str">
        <f t="shared" si="0"/>
        <v/>
      </c>
    </row>
    <row r="20" spans="1:5" ht="22.5" customHeight="1" x14ac:dyDescent="0.4">
      <c r="A20" s="9">
        <f t="shared" si="2"/>
        <v>45551</v>
      </c>
      <c r="B20" s="4" t="str">
        <f t="shared" si="1"/>
        <v>月</v>
      </c>
      <c r="C20" s="36">
        <f>年間スケジュール!R18</f>
        <v>0</v>
      </c>
      <c r="D20" s="14"/>
      <c r="E20" s="1" t="str">
        <f t="shared" si="0"/>
        <v>敬老の日</v>
      </c>
    </row>
    <row r="21" spans="1:5" ht="22.5" customHeight="1" x14ac:dyDescent="0.4">
      <c r="A21" s="9">
        <f t="shared" si="2"/>
        <v>45552</v>
      </c>
      <c r="B21" s="4" t="str">
        <f t="shared" si="1"/>
        <v>火</v>
      </c>
      <c r="C21" s="36">
        <f>年間スケジュール!R19</f>
        <v>0</v>
      </c>
      <c r="D21" s="14"/>
      <c r="E21" s="1" t="str">
        <f t="shared" si="0"/>
        <v/>
      </c>
    </row>
    <row r="22" spans="1:5" ht="22.5" customHeight="1" x14ac:dyDescent="0.4">
      <c r="A22" s="9">
        <f t="shared" si="2"/>
        <v>45553</v>
      </c>
      <c r="B22" s="4" t="str">
        <f t="shared" si="1"/>
        <v>水</v>
      </c>
      <c r="C22" s="36">
        <f>年間スケジュール!R20</f>
        <v>0</v>
      </c>
      <c r="D22" s="14"/>
      <c r="E22" s="1" t="str">
        <f t="shared" si="0"/>
        <v/>
      </c>
    </row>
    <row r="23" spans="1:5" ht="22.5" customHeight="1" x14ac:dyDescent="0.4">
      <c r="A23" s="9">
        <f t="shared" si="2"/>
        <v>45554</v>
      </c>
      <c r="B23" s="4" t="str">
        <f t="shared" si="1"/>
        <v>木</v>
      </c>
      <c r="C23" s="36">
        <f>年間スケジュール!R21</f>
        <v>0</v>
      </c>
      <c r="D23" s="14"/>
      <c r="E23" s="1" t="str">
        <f t="shared" si="0"/>
        <v/>
      </c>
    </row>
    <row r="24" spans="1:5" ht="22.5" customHeight="1" x14ac:dyDescent="0.4">
      <c r="A24" s="9">
        <f t="shared" si="2"/>
        <v>45555</v>
      </c>
      <c r="B24" s="4" t="str">
        <f t="shared" si="1"/>
        <v>金</v>
      </c>
      <c r="C24" s="36">
        <f>年間スケジュール!R22</f>
        <v>0</v>
      </c>
      <c r="D24" s="14"/>
      <c r="E24" s="1" t="str">
        <f t="shared" si="0"/>
        <v/>
      </c>
    </row>
    <row r="25" spans="1:5" ht="22.5" customHeight="1" x14ac:dyDescent="0.4">
      <c r="A25" s="9">
        <f t="shared" si="2"/>
        <v>45556</v>
      </c>
      <c r="B25" s="4" t="str">
        <f t="shared" si="1"/>
        <v>土</v>
      </c>
      <c r="C25" s="36" t="str">
        <f>年間スケジュール!R23</f>
        <v>横浜キャンプ</v>
      </c>
      <c r="D25" s="14"/>
      <c r="E25" s="1" t="str">
        <f t="shared" si="0"/>
        <v/>
      </c>
    </row>
    <row r="26" spans="1:5" ht="22.5" customHeight="1" x14ac:dyDescent="0.4">
      <c r="A26" s="9">
        <f t="shared" si="2"/>
        <v>45557</v>
      </c>
      <c r="B26" s="4" t="str">
        <f t="shared" si="1"/>
        <v>日</v>
      </c>
      <c r="C26" s="36">
        <f>年間スケジュール!R24</f>
        <v>0</v>
      </c>
      <c r="D26" s="14"/>
      <c r="E26" s="1" t="str">
        <f t="shared" si="0"/>
        <v>秋分の日</v>
      </c>
    </row>
    <row r="27" spans="1:5" ht="22.5" customHeight="1" x14ac:dyDescent="0.4">
      <c r="A27" s="9">
        <f t="shared" si="2"/>
        <v>45558</v>
      </c>
      <c r="B27" s="4" t="str">
        <f t="shared" si="1"/>
        <v>月</v>
      </c>
      <c r="C27" s="36">
        <f>年間スケジュール!R25</f>
        <v>0</v>
      </c>
      <c r="D27" s="14"/>
      <c r="E27" s="1" t="str">
        <f t="shared" si="0"/>
        <v>休日</v>
      </c>
    </row>
    <row r="28" spans="1:5" ht="22.5" customHeight="1" x14ac:dyDescent="0.4">
      <c r="A28" s="9">
        <f t="shared" si="2"/>
        <v>45559</v>
      </c>
      <c r="B28" s="4" t="str">
        <f t="shared" si="1"/>
        <v>火</v>
      </c>
      <c r="C28" s="36">
        <f>年間スケジュール!R26</f>
        <v>0</v>
      </c>
      <c r="D28" s="14"/>
      <c r="E28" s="1" t="str">
        <f t="shared" si="0"/>
        <v/>
      </c>
    </row>
    <row r="29" spans="1:5" ht="22.5" customHeight="1" x14ac:dyDescent="0.4">
      <c r="A29" s="9">
        <f t="shared" si="2"/>
        <v>45560</v>
      </c>
      <c r="B29" s="4" t="str">
        <f t="shared" si="1"/>
        <v>水</v>
      </c>
      <c r="C29" s="36">
        <f>年間スケジュール!R27</f>
        <v>0</v>
      </c>
      <c r="D29" s="14"/>
      <c r="E29" s="1" t="str">
        <f t="shared" si="0"/>
        <v/>
      </c>
    </row>
    <row r="30" spans="1:5" ht="22.5" customHeight="1" x14ac:dyDescent="0.4">
      <c r="A30" s="9">
        <f t="shared" si="2"/>
        <v>45561</v>
      </c>
      <c r="B30" s="4" t="str">
        <f t="shared" si="1"/>
        <v>木</v>
      </c>
      <c r="C30" s="36">
        <f>年間スケジュール!R28</f>
        <v>0</v>
      </c>
      <c r="D30" s="14"/>
      <c r="E30" s="1" t="str">
        <f t="shared" si="0"/>
        <v/>
      </c>
    </row>
    <row r="31" spans="1:5" ht="22.5" customHeight="1" x14ac:dyDescent="0.4">
      <c r="A31" s="9">
        <f t="shared" si="2"/>
        <v>45562</v>
      </c>
      <c r="B31" s="4" t="str">
        <f t="shared" si="1"/>
        <v>金</v>
      </c>
      <c r="C31" s="36">
        <f>年間スケジュール!R29</f>
        <v>0</v>
      </c>
      <c r="D31" s="14"/>
      <c r="E31" s="1" t="str">
        <f t="shared" si="0"/>
        <v/>
      </c>
    </row>
    <row r="32" spans="1:5" ht="22.5" customHeight="1" x14ac:dyDescent="0.4">
      <c r="A32" s="9">
        <f t="shared" si="2"/>
        <v>45563</v>
      </c>
      <c r="B32" s="4" t="str">
        <f t="shared" si="1"/>
        <v>土</v>
      </c>
      <c r="C32" s="36" t="str">
        <f>年間スケジュール!R30</f>
        <v>OB会</v>
      </c>
      <c r="D32" s="14"/>
      <c r="E32" s="1" t="str">
        <f t="shared" si="0"/>
        <v/>
      </c>
    </row>
    <row r="33" spans="1:5" ht="22.5" customHeight="1" x14ac:dyDescent="0.4">
      <c r="A33" s="9">
        <f t="shared" si="2"/>
        <v>45564</v>
      </c>
      <c r="B33" s="4" t="str">
        <f t="shared" si="1"/>
        <v>日</v>
      </c>
      <c r="C33" s="36">
        <f>年間スケジュール!R31</f>
        <v>0</v>
      </c>
      <c r="D33" s="14"/>
      <c r="E33" s="1" t="str">
        <f t="shared" si="0"/>
        <v/>
      </c>
    </row>
    <row r="34" spans="1:5" ht="22.5" customHeight="1" thickBot="1" x14ac:dyDescent="0.45">
      <c r="A34" s="10">
        <f t="shared" si="2"/>
        <v>45565</v>
      </c>
      <c r="B34" s="11" t="str">
        <f t="shared" si="1"/>
        <v>月</v>
      </c>
      <c r="C34" s="35">
        <f>年間スケジュール!R32</f>
        <v>0</v>
      </c>
      <c r="D34" s="15"/>
      <c r="E34" s="1" t="str">
        <f t="shared" si="0"/>
        <v/>
      </c>
    </row>
    <row r="35" spans="1:5" x14ac:dyDescent="0.4">
      <c r="E35" s="1" t="str">
        <f>IFERROR(VLOOKUP(A35,設定!F$3:G$18,2,FALSE),"")</f>
        <v/>
      </c>
    </row>
  </sheetData>
  <mergeCells count="2">
    <mergeCell ref="A2:B2"/>
    <mergeCell ref="A3:B3"/>
  </mergeCells>
  <phoneticPr fontId="1"/>
  <conditionalFormatting sqref="A5:A34">
    <cfRule type="expression" dxfId="19" priority="8">
      <formula>+WEEKDAY(A5)=7</formula>
    </cfRule>
    <cfRule type="expression" dxfId="18" priority="10">
      <formula>+WEEKDAY(A5)=1</formula>
    </cfRule>
  </conditionalFormatting>
  <conditionalFormatting sqref="B5:C34">
    <cfRule type="expression" dxfId="17" priority="2">
      <formula>+B5="土"</formula>
    </cfRule>
    <cfRule type="expression" dxfId="16" priority="3">
      <formula>+B5="日"</formula>
    </cfRule>
  </conditionalFormatting>
  <pageMargins left="0.47" right="0.4" top="0.46" bottom="0.36" header="0.3" footer="0.13"/>
  <pageSetup paperSize="9" orientation="portrait" horizontalDpi="300" verticalDpi="30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CE2E9441-9100-4040-9963-E04809BF0068}">
            <xm:f>$A5=VLOOKUP($A5,設定!$F$3:$F$30,1,FALSE)</xm:f>
            <x14:dxf>
              <font>
                <color rgb="FFFF0000"/>
              </font>
            </x14:dxf>
          </x14:cfRule>
          <xm:sqref>C5</xm:sqref>
        </x14:conditionalFormatting>
      </x14:conditionalFormatting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A55A9A-75E5-491C-8057-8526B4CF4A69}">
  <dimension ref="A1:F35"/>
  <sheetViews>
    <sheetView zoomScale="130" zoomScaleNormal="130" workbookViewId="0">
      <selection activeCell="A2" sqref="A2:B2"/>
    </sheetView>
  </sheetViews>
  <sheetFormatPr defaultColWidth="8.625" defaultRowHeight="18.75" x14ac:dyDescent="0.4"/>
  <cols>
    <col min="1" max="3" width="7.625" style="1" customWidth="1"/>
    <col min="4" max="4" width="59.875" style="1" customWidth="1"/>
    <col min="5" max="5" width="20.875" style="1" customWidth="1"/>
    <col min="6" max="6" width="43.75" style="1" customWidth="1"/>
    <col min="7" max="16384" width="8.625" style="1"/>
  </cols>
  <sheetData>
    <row r="1" spans="1:6" ht="8.1" customHeight="1" x14ac:dyDescent="0.4"/>
    <row r="2" spans="1:6" s="3" customFormat="1" ht="33" customHeight="1" x14ac:dyDescent="0.4">
      <c r="A2" s="55">
        <f>設定!B3</f>
        <v>2024</v>
      </c>
      <c r="B2" s="55"/>
      <c r="C2" s="23"/>
      <c r="D2" s="3" t="s">
        <v>2</v>
      </c>
      <c r="E2" s="3">
        <v>10</v>
      </c>
      <c r="F2" s="3" t="s">
        <v>3</v>
      </c>
    </row>
    <row r="3" spans="1:6" ht="8.4499999999999993" customHeight="1" thickBot="1" x14ac:dyDescent="0.45">
      <c r="A3" s="57"/>
      <c r="B3" s="57"/>
      <c r="C3" s="24"/>
    </row>
    <row r="4" spans="1:6" s="2" customFormat="1" ht="20.100000000000001" customHeight="1" thickBot="1" x14ac:dyDescent="0.45">
      <c r="A4" s="6" t="s">
        <v>0</v>
      </c>
      <c r="B4" s="7" t="s">
        <v>1</v>
      </c>
      <c r="C4" s="30" t="s">
        <v>26</v>
      </c>
      <c r="D4" s="12" t="s">
        <v>5</v>
      </c>
    </row>
    <row r="5" spans="1:6" ht="22.5" customHeight="1" thickTop="1" x14ac:dyDescent="0.4">
      <c r="A5" s="8">
        <f>+DATE(A2,E2,1)</f>
        <v>45566</v>
      </c>
      <c r="B5" s="5" t="str">
        <f>+TEXT(A5,"aaa")</f>
        <v>火</v>
      </c>
      <c r="C5" s="31">
        <f>年間スケジュール!T3</f>
        <v>0</v>
      </c>
      <c r="D5" s="13"/>
      <c r="E5" s="1" t="str">
        <f t="shared" ref="E5:E35" si="0">IFERROR(VLOOKUP(A5,listh,2,FALSE),"")</f>
        <v/>
      </c>
    </row>
    <row r="6" spans="1:6" ht="22.5" customHeight="1" x14ac:dyDescent="0.4">
      <c r="A6" s="9">
        <f>+A5+1</f>
        <v>45567</v>
      </c>
      <c r="B6" s="4" t="str">
        <f t="shared" ref="B6:B35" si="1">+TEXT(A6,"aaa")</f>
        <v>水</v>
      </c>
      <c r="C6" s="36">
        <f>年間スケジュール!T4</f>
        <v>0</v>
      </c>
      <c r="D6" s="14"/>
      <c r="E6" s="1" t="str">
        <f t="shared" si="0"/>
        <v/>
      </c>
    </row>
    <row r="7" spans="1:6" ht="22.5" customHeight="1" x14ac:dyDescent="0.4">
      <c r="A7" s="9">
        <f t="shared" ref="A7:A34" si="2">+A6+1</f>
        <v>45568</v>
      </c>
      <c r="B7" s="4" t="str">
        <f t="shared" si="1"/>
        <v>木</v>
      </c>
      <c r="C7" s="36">
        <f>年間スケジュール!T5</f>
        <v>0</v>
      </c>
      <c r="D7" s="14"/>
      <c r="E7" s="1" t="str">
        <f t="shared" si="0"/>
        <v/>
      </c>
    </row>
    <row r="8" spans="1:6" ht="22.5" customHeight="1" x14ac:dyDescent="0.4">
      <c r="A8" s="9">
        <f t="shared" si="2"/>
        <v>45569</v>
      </c>
      <c r="B8" s="4" t="str">
        <f t="shared" si="1"/>
        <v>金</v>
      </c>
      <c r="C8" s="36">
        <f>年間スケジュール!T6</f>
        <v>0</v>
      </c>
      <c r="D8" s="14"/>
      <c r="E8" s="1" t="str">
        <f t="shared" si="0"/>
        <v/>
      </c>
    </row>
    <row r="9" spans="1:6" ht="22.5" customHeight="1" x14ac:dyDescent="0.4">
      <c r="A9" s="9">
        <f t="shared" si="2"/>
        <v>45570</v>
      </c>
      <c r="B9" s="4" t="str">
        <f t="shared" si="1"/>
        <v>土</v>
      </c>
      <c r="C9" s="36">
        <f>年間スケジュール!T7</f>
        <v>0</v>
      </c>
      <c r="D9" s="14"/>
      <c r="E9" s="1" t="str">
        <f t="shared" si="0"/>
        <v/>
      </c>
    </row>
    <row r="10" spans="1:6" ht="22.5" customHeight="1" x14ac:dyDescent="0.4">
      <c r="A10" s="9">
        <f t="shared" si="2"/>
        <v>45571</v>
      </c>
      <c r="B10" s="4" t="str">
        <f t="shared" si="1"/>
        <v>日</v>
      </c>
      <c r="C10" s="36">
        <f>年間スケジュール!T8</f>
        <v>0</v>
      </c>
      <c r="D10" s="14"/>
      <c r="E10" s="1" t="str">
        <f t="shared" si="0"/>
        <v/>
      </c>
    </row>
    <row r="11" spans="1:6" ht="22.5" customHeight="1" x14ac:dyDescent="0.4">
      <c r="A11" s="9">
        <f t="shared" si="2"/>
        <v>45572</v>
      </c>
      <c r="B11" s="4" t="str">
        <f t="shared" si="1"/>
        <v>月</v>
      </c>
      <c r="C11" s="36">
        <f>年間スケジュール!T9</f>
        <v>0</v>
      </c>
      <c r="D11" s="14"/>
      <c r="E11" s="1" t="str">
        <f t="shared" si="0"/>
        <v/>
      </c>
    </row>
    <row r="12" spans="1:6" ht="22.5" customHeight="1" x14ac:dyDescent="0.4">
      <c r="A12" s="9">
        <f t="shared" si="2"/>
        <v>45573</v>
      </c>
      <c r="B12" s="4" t="str">
        <f t="shared" si="1"/>
        <v>火</v>
      </c>
      <c r="C12" s="36">
        <f>年間スケジュール!T10</f>
        <v>0</v>
      </c>
      <c r="D12" s="14"/>
      <c r="E12" s="1" t="str">
        <f t="shared" si="0"/>
        <v/>
      </c>
    </row>
    <row r="13" spans="1:6" ht="22.5" customHeight="1" x14ac:dyDescent="0.4">
      <c r="A13" s="9">
        <f t="shared" si="2"/>
        <v>45574</v>
      </c>
      <c r="B13" s="4" t="str">
        <f t="shared" si="1"/>
        <v>水</v>
      </c>
      <c r="C13" s="36">
        <f>年間スケジュール!T11</f>
        <v>0</v>
      </c>
      <c r="D13" s="14"/>
      <c r="E13" s="1" t="str">
        <f t="shared" si="0"/>
        <v/>
      </c>
    </row>
    <row r="14" spans="1:6" ht="22.5" customHeight="1" x14ac:dyDescent="0.4">
      <c r="A14" s="9">
        <f t="shared" si="2"/>
        <v>45575</v>
      </c>
      <c r="B14" s="4" t="str">
        <f t="shared" si="1"/>
        <v>木</v>
      </c>
      <c r="C14" s="36">
        <f>年間スケジュール!T12</f>
        <v>0</v>
      </c>
      <c r="D14" s="14"/>
      <c r="E14" s="1" t="str">
        <f t="shared" si="0"/>
        <v/>
      </c>
    </row>
    <row r="15" spans="1:6" ht="22.5" customHeight="1" x14ac:dyDescent="0.4">
      <c r="A15" s="9">
        <f t="shared" si="2"/>
        <v>45576</v>
      </c>
      <c r="B15" s="4" t="str">
        <f t="shared" si="1"/>
        <v>金</v>
      </c>
      <c r="C15" s="36">
        <f>年間スケジュール!T13</f>
        <v>0</v>
      </c>
      <c r="D15" s="14"/>
      <c r="E15" s="1" t="str">
        <f t="shared" si="0"/>
        <v/>
      </c>
    </row>
    <row r="16" spans="1:6" ht="22.5" customHeight="1" x14ac:dyDescent="0.4">
      <c r="A16" s="9">
        <f t="shared" si="2"/>
        <v>45577</v>
      </c>
      <c r="B16" s="4" t="str">
        <f t="shared" si="1"/>
        <v>土</v>
      </c>
      <c r="C16" s="36">
        <f>年間スケジュール!T14</f>
        <v>0</v>
      </c>
      <c r="D16" s="14"/>
      <c r="E16" s="1" t="str">
        <f t="shared" si="0"/>
        <v/>
      </c>
    </row>
    <row r="17" spans="1:5" ht="22.5" customHeight="1" x14ac:dyDescent="0.4">
      <c r="A17" s="9">
        <f t="shared" si="2"/>
        <v>45578</v>
      </c>
      <c r="B17" s="4" t="str">
        <f t="shared" si="1"/>
        <v>日</v>
      </c>
      <c r="C17" s="36">
        <f>年間スケジュール!T15</f>
        <v>0</v>
      </c>
      <c r="D17" s="14"/>
      <c r="E17" s="1" t="str">
        <f t="shared" si="0"/>
        <v/>
      </c>
    </row>
    <row r="18" spans="1:5" ht="22.5" customHeight="1" x14ac:dyDescent="0.4">
      <c r="A18" s="9">
        <f t="shared" si="2"/>
        <v>45579</v>
      </c>
      <c r="B18" s="4" t="str">
        <f t="shared" si="1"/>
        <v>月</v>
      </c>
      <c r="C18" s="36">
        <f>年間スケジュール!T16</f>
        <v>0</v>
      </c>
      <c r="D18" s="14"/>
      <c r="E18" s="1" t="str">
        <f t="shared" si="0"/>
        <v>スポーツの日</v>
      </c>
    </row>
    <row r="19" spans="1:5" ht="22.5" customHeight="1" x14ac:dyDescent="0.4">
      <c r="A19" s="9">
        <f t="shared" si="2"/>
        <v>45580</v>
      </c>
      <c r="B19" s="4" t="str">
        <f t="shared" si="1"/>
        <v>火</v>
      </c>
      <c r="C19" s="36">
        <f>年間スケジュール!T17</f>
        <v>0</v>
      </c>
      <c r="D19" s="14"/>
      <c r="E19" s="1" t="str">
        <f t="shared" si="0"/>
        <v/>
      </c>
    </row>
    <row r="20" spans="1:5" ht="22.5" customHeight="1" x14ac:dyDescent="0.4">
      <c r="A20" s="9">
        <f t="shared" si="2"/>
        <v>45581</v>
      </c>
      <c r="B20" s="4" t="str">
        <f t="shared" si="1"/>
        <v>水</v>
      </c>
      <c r="C20" s="36">
        <f>年間スケジュール!T18</f>
        <v>0</v>
      </c>
      <c r="D20" s="14"/>
      <c r="E20" s="1" t="str">
        <f t="shared" si="0"/>
        <v/>
      </c>
    </row>
    <row r="21" spans="1:5" ht="22.5" customHeight="1" x14ac:dyDescent="0.4">
      <c r="A21" s="9">
        <f t="shared" si="2"/>
        <v>45582</v>
      </c>
      <c r="B21" s="4" t="str">
        <f t="shared" si="1"/>
        <v>木</v>
      </c>
      <c r="C21" s="36">
        <f>年間スケジュール!T19</f>
        <v>0</v>
      </c>
      <c r="D21" s="14"/>
      <c r="E21" s="1" t="str">
        <f t="shared" si="0"/>
        <v/>
      </c>
    </row>
    <row r="22" spans="1:5" ht="22.5" customHeight="1" x14ac:dyDescent="0.4">
      <c r="A22" s="9">
        <f t="shared" si="2"/>
        <v>45583</v>
      </c>
      <c r="B22" s="4" t="str">
        <f t="shared" si="1"/>
        <v>金</v>
      </c>
      <c r="C22" s="36">
        <f>年間スケジュール!T20</f>
        <v>0</v>
      </c>
      <c r="D22" s="14"/>
      <c r="E22" s="1" t="str">
        <f t="shared" si="0"/>
        <v/>
      </c>
    </row>
    <row r="23" spans="1:5" ht="22.5" customHeight="1" x14ac:dyDescent="0.4">
      <c r="A23" s="9">
        <f t="shared" si="2"/>
        <v>45584</v>
      </c>
      <c r="B23" s="4" t="str">
        <f t="shared" si="1"/>
        <v>土</v>
      </c>
      <c r="C23" s="36">
        <f>年間スケジュール!T21</f>
        <v>0</v>
      </c>
      <c r="D23" s="14"/>
      <c r="E23" s="1" t="str">
        <f t="shared" si="0"/>
        <v/>
      </c>
    </row>
    <row r="24" spans="1:5" ht="22.5" customHeight="1" x14ac:dyDescent="0.4">
      <c r="A24" s="9">
        <f t="shared" si="2"/>
        <v>45585</v>
      </c>
      <c r="B24" s="4" t="str">
        <f t="shared" si="1"/>
        <v>日</v>
      </c>
      <c r="C24" s="36">
        <f>年間スケジュール!T22</f>
        <v>0</v>
      </c>
      <c r="D24" s="14"/>
      <c r="E24" s="1" t="str">
        <f t="shared" si="0"/>
        <v/>
      </c>
    </row>
    <row r="25" spans="1:5" ht="22.5" customHeight="1" x14ac:dyDescent="0.4">
      <c r="A25" s="9">
        <f t="shared" si="2"/>
        <v>45586</v>
      </c>
      <c r="B25" s="4" t="str">
        <f t="shared" si="1"/>
        <v>月</v>
      </c>
      <c r="C25" s="36">
        <f>年間スケジュール!T23</f>
        <v>0</v>
      </c>
      <c r="D25" s="14"/>
      <c r="E25" s="1" t="str">
        <f t="shared" si="0"/>
        <v/>
      </c>
    </row>
    <row r="26" spans="1:5" ht="22.5" customHeight="1" x14ac:dyDescent="0.4">
      <c r="A26" s="9">
        <f t="shared" si="2"/>
        <v>45587</v>
      </c>
      <c r="B26" s="4" t="str">
        <f t="shared" si="1"/>
        <v>火</v>
      </c>
      <c r="C26" s="36">
        <f>年間スケジュール!T24</f>
        <v>0</v>
      </c>
      <c r="D26" s="14"/>
      <c r="E26" s="1" t="str">
        <f t="shared" si="0"/>
        <v/>
      </c>
    </row>
    <row r="27" spans="1:5" ht="22.5" customHeight="1" x14ac:dyDescent="0.4">
      <c r="A27" s="9">
        <f t="shared" si="2"/>
        <v>45588</v>
      </c>
      <c r="B27" s="4" t="str">
        <f t="shared" si="1"/>
        <v>水</v>
      </c>
      <c r="C27" s="36">
        <f>年間スケジュール!T25</f>
        <v>0</v>
      </c>
      <c r="D27" s="14"/>
      <c r="E27" s="1" t="str">
        <f t="shared" si="0"/>
        <v/>
      </c>
    </row>
    <row r="28" spans="1:5" ht="22.5" customHeight="1" x14ac:dyDescent="0.4">
      <c r="A28" s="9">
        <f t="shared" si="2"/>
        <v>45589</v>
      </c>
      <c r="B28" s="4" t="str">
        <f t="shared" si="1"/>
        <v>木</v>
      </c>
      <c r="C28" s="36">
        <f>年間スケジュール!T26</f>
        <v>0</v>
      </c>
      <c r="D28" s="14"/>
      <c r="E28" s="1" t="str">
        <f t="shared" si="0"/>
        <v/>
      </c>
    </row>
    <row r="29" spans="1:5" ht="22.5" customHeight="1" x14ac:dyDescent="0.4">
      <c r="A29" s="9">
        <f t="shared" si="2"/>
        <v>45590</v>
      </c>
      <c r="B29" s="4" t="str">
        <f t="shared" si="1"/>
        <v>金</v>
      </c>
      <c r="C29" s="36">
        <f>年間スケジュール!T27</f>
        <v>0</v>
      </c>
      <c r="D29" s="14"/>
      <c r="E29" s="1" t="str">
        <f t="shared" si="0"/>
        <v/>
      </c>
    </row>
    <row r="30" spans="1:5" ht="22.5" customHeight="1" x14ac:dyDescent="0.4">
      <c r="A30" s="9">
        <f t="shared" si="2"/>
        <v>45591</v>
      </c>
      <c r="B30" s="4" t="str">
        <f t="shared" si="1"/>
        <v>土</v>
      </c>
      <c r="C30" s="36">
        <f>年間スケジュール!T28</f>
        <v>0</v>
      </c>
      <c r="D30" s="14"/>
      <c r="E30" s="1" t="str">
        <f t="shared" si="0"/>
        <v/>
      </c>
    </row>
    <row r="31" spans="1:5" ht="22.5" customHeight="1" x14ac:dyDescent="0.4">
      <c r="A31" s="9">
        <f t="shared" si="2"/>
        <v>45592</v>
      </c>
      <c r="B31" s="4" t="str">
        <f t="shared" si="1"/>
        <v>日</v>
      </c>
      <c r="C31" s="36">
        <f>年間スケジュール!T29</f>
        <v>0</v>
      </c>
      <c r="D31" s="14"/>
      <c r="E31" s="1" t="str">
        <f t="shared" si="0"/>
        <v/>
      </c>
    </row>
    <row r="32" spans="1:5" ht="22.5" customHeight="1" x14ac:dyDescent="0.4">
      <c r="A32" s="9">
        <f t="shared" si="2"/>
        <v>45593</v>
      </c>
      <c r="B32" s="4" t="str">
        <f t="shared" si="1"/>
        <v>月</v>
      </c>
      <c r="C32" s="36">
        <f>年間スケジュール!T30</f>
        <v>0</v>
      </c>
      <c r="D32" s="14"/>
      <c r="E32" s="1" t="str">
        <f t="shared" si="0"/>
        <v/>
      </c>
    </row>
    <row r="33" spans="1:5" ht="22.5" customHeight="1" x14ac:dyDescent="0.4">
      <c r="A33" s="9">
        <f t="shared" si="2"/>
        <v>45594</v>
      </c>
      <c r="B33" s="4" t="str">
        <f t="shared" si="1"/>
        <v>火</v>
      </c>
      <c r="C33" s="36">
        <f>年間スケジュール!T31</f>
        <v>0</v>
      </c>
      <c r="D33" s="14"/>
      <c r="E33" s="1" t="str">
        <f t="shared" si="0"/>
        <v/>
      </c>
    </row>
    <row r="34" spans="1:5" ht="22.5" customHeight="1" x14ac:dyDescent="0.4">
      <c r="A34" s="9">
        <f t="shared" si="2"/>
        <v>45595</v>
      </c>
      <c r="B34" s="4" t="str">
        <f t="shared" si="1"/>
        <v>水</v>
      </c>
      <c r="C34" s="36">
        <f>年間スケジュール!T32</f>
        <v>0</v>
      </c>
      <c r="D34" s="14"/>
      <c r="E34" s="1" t="str">
        <f t="shared" si="0"/>
        <v/>
      </c>
    </row>
    <row r="35" spans="1:5" ht="22.5" customHeight="1" thickBot="1" x14ac:dyDescent="0.45">
      <c r="A35" s="10">
        <f>+A34+1</f>
        <v>45596</v>
      </c>
      <c r="B35" s="11" t="str">
        <f t="shared" si="1"/>
        <v>木</v>
      </c>
      <c r="C35" s="35">
        <f>年間スケジュール!T33</f>
        <v>0</v>
      </c>
      <c r="D35" s="15"/>
      <c r="E35" s="1" t="str">
        <f t="shared" si="0"/>
        <v/>
      </c>
    </row>
  </sheetData>
  <mergeCells count="2">
    <mergeCell ref="A2:B2"/>
    <mergeCell ref="A3:B3"/>
  </mergeCells>
  <phoneticPr fontId="1"/>
  <conditionalFormatting sqref="A5:A35">
    <cfRule type="expression" dxfId="14" priority="5">
      <formula>+WEEKDAY(A5)=7</formula>
    </cfRule>
    <cfRule type="expression" dxfId="13" priority="7">
      <formula>+WEEKDAY(A5)=1</formula>
    </cfRule>
  </conditionalFormatting>
  <conditionalFormatting sqref="B5:C35">
    <cfRule type="expression" dxfId="12" priority="2">
      <formula>+B5="土"</formula>
    </cfRule>
    <cfRule type="expression" dxfId="11" priority="3">
      <formula>+B5="日"</formula>
    </cfRule>
  </conditionalFormatting>
  <pageMargins left="0.47" right="0.4" top="0.46" bottom="0.36" header="0.3" footer="0.13"/>
  <pageSetup paperSize="9" orientation="portrait" horizontalDpi="300" verticalDpi="30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7DBF5985-0A6F-474D-A98A-D70A61FDC715}">
            <xm:f>$A5=VLOOKUP($A5,設定!$F$3:$F$30,1,FALSE)</xm:f>
            <x14:dxf>
              <font>
                <color rgb="FFFF0000"/>
              </font>
            </x14:dxf>
          </x14:cfRule>
          <xm:sqref>C5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030611-8D7B-4592-8AEC-C6F1348B50D9}">
  <dimension ref="A1:F34"/>
  <sheetViews>
    <sheetView zoomScale="130" zoomScaleNormal="130" workbookViewId="0">
      <selection activeCell="A2" sqref="A2:B2"/>
    </sheetView>
  </sheetViews>
  <sheetFormatPr defaultColWidth="8.625" defaultRowHeight="18.75" x14ac:dyDescent="0.4"/>
  <cols>
    <col min="1" max="3" width="7.625" style="1" customWidth="1"/>
    <col min="4" max="4" width="59.875" style="1" customWidth="1"/>
    <col min="5" max="5" width="20.875" style="1" customWidth="1"/>
    <col min="6" max="6" width="43.75" style="1" customWidth="1"/>
    <col min="7" max="16384" width="8.625" style="1"/>
  </cols>
  <sheetData>
    <row r="1" spans="1:6" ht="8.1" customHeight="1" x14ac:dyDescent="0.4"/>
    <row r="2" spans="1:6" s="3" customFormat="1" ht="33" customHeight="1" x14ac:dyDescent="0.4">
      <c r="A2" s="55">
        <f>設定!B3</f>
        <v>2024</v>
      </c>
      <c r="B2" s="55"/>
      <c r="C2" s="23"/>
      <c r="D2" s="3" t="s">
        <v>2</v>
      </c>
      <c r="E2" s="3">
        <v>11</v>
      </c>
      <c r="F2" s="3" t="s">
        <v>3</v>
      </c>
    </row>
    <row r="3" spans="1:6" ht="8.4499999999999993" customHeight="1" thickBot="1" x14ac:dyDescent="0.45">
      <c r="A3" s="57"/>
      <c r="B3" s="57"/>
      <c r="C3" s="24"/>
    </row>
    <row r="4" spans="1:6" s="2" customFormat="1" ht="20.100000000000001" customHeight="1" thickBot="1" x14ac:dyDescent="0.45">
      <c r="A4" s="6" t="s">
        <v>0</v>
      </c>
      <c r="B4" s="7" t="s">
        <v>1</v>
      </c>
      <c r="C4" s="30" t="s">
        <v>26</v>
      </c>
      <c r="D4" s="12" t="s">
        <v>5</v>
      </c>
    </row>
    <row r="5" spans="1:6" ht="22.5" customHeight="1" thickTop="1" x14ac:dyDescent="0.4">
      <c r="A5" s="8">
        <f>+DATE(A2,E2,1)</f>
        <v>45597</v>
      </c>
      <c r="B5" s="5" t="str">
        <f>+TEXT(A5,"aaa")</f>
        <v>金</v>
      </c>
      <c r="C5" s="31">
        <f>年間スケジュール!V3</f>
        <v>0</v>
      </c>
      <c r="D5" s="13"/>
      <c r="E5" s="1" t="str">
        <f t="shared" ref="E5:E34" si="0">IFERROR(VLOOKUP(A5,listh,2,FALSE),"")</f>
        <v/>
      </c>
    </row>
    <row r="6" spans="1:6" ht="22.5" customHeight="1" x14ac:dyDescent="0.4">
      <c r="A6" s="9">
        <f>+A5+1</f>
        <v>45598</v>
      </c>
      <c r="B6" s="4" t="str">
        <f t="shared" ref="B6:B34" si="1">+TEXT(A6,"aaa")</f>
        <v>土</v>
      </c>
      <c r="C6" s="36">
        <f>年間スケジュール!V4</f>
        <v>0</v>
      </c>
      <c r="D6" s="14"/>
      <c r="E6" s="1" t="str">
        <f t="shared" si="0"/>
        <v/>
      </c>
    </row>
    <row r="7" spans="1:6" ht="22.5" customHeight="1" x14ac:dyDescent="0.4">
      <c r="A7" s="9">
        <f t="shared" ref="A7:A34" si="2">+A6+1</f>
        <v>45599</v>
      </c>
      <c r="B7" s="4" t="str">
        <f t="shared" si="1"/>
        <v>日</v>
      </c>
      <c r="C7" s="36">
        <f>年間スケジュール!V5</f>
        <v>0</v>
      </c>
      <c r="D7" s="14"/>
      <c r="E7" s="1" t="str">
        <f t="shared" si="0"/>
        <v>文化の日</v>
      </c>
    </row>
    <row r="8" spans="1:6" ht="22.5" customHeight="1" x14ac:dyDescent="0.4">
      <c r="A8" s="9">
        <f t="shared" si="2"/>
        <v>45600</v>
      </c>
      <c r="B8" s="4" t="str">
        <f t="shared" si="1"/>
        <v>月</v>
      </c>
      <c r="C8" s="36">
        <f>年間スケジュール!V6</f>
        <v>0</v>
      </c>
      <c r="D8" s="14"/>
      <c r="E8" s="1" t="str">
        <f t="shared" si="0"/>
        <v>休日</v>
      </c>
    </row>
    <row r="9" spans="1:6" ht="22.5" customHeight="1" x14ac:dyDescent="0.4">
      <c r="A9" s="9">
        <f t="shared" si="2"/>
        <v>45601</v>
      </c>
      <c r="B9" s="4" t="str">
        <f t="shared" si="1"/>
        <v>火</v>
      </c>
      <c r="C9" s="36">
        <f>年間スケジュール!V7</f>
        <v>0</v>
      </c>
      <c r="D9" s="14"/>
      <c r="E9" s="1" t="str">
        <f t="shared" si="0"/>
        <v/>
      </c>
    </row>
    <row r="10" spans="1:6" ht="22.5" customHeight="1" x14ac:dyDescent="0.4">
      <c r="A10" s="9">
        <f t="shared" si="2"/>
        <v>45602</v>
      </c>
      <c r="B10" s="37" t="str">
        <f t="shared" si="1"/>
        <v>水</v>
      </c>
      <c r="C10" s="36">
        <f>年間スケジュール!V8</f>
        <v>0</v>
      </c>
      <c r="D10" s="14"/>
      <c r="E10" s="1" t="str">
        <f t="shared" si="0"/>
        <v/>
      </c>
    </row>
    <row r="11" spans="1:6" ht="22.5" customHeight="1" x14ac:dyDescent="0.4">
      <c r="A11" s="9">
        <f t="shared" si="2"/>
        <v>45603</v>
      </c>
      <c r="B11" s="4" t="str">
        <f t="shared" si="1"/>
        <v>木</v>
      </c>
      <c r="C11" s="36">
        <f>年間スケジュール!V9</f>
        <v>0</v>
      </c>
      <c r="D11" s="14"/>
      <c r="E11" s="1" t="str">
        <f t="shared" si="0"/>
        <v/>
      </c>
    </row>
    <row r="12" spans="1:6" ht="22.5" customHeight="1" x14ac:dyDescent="0.4">
      <c r="A12" s="9">
        <f t="shared" si="2"/>
        <v>45604</v>
      </c>
      <c r="B12" s="4" t="str">
        <f t="shared" si="1"/>
        <v>金</v>
      </c>
      <c r="C12" s="36">
        <f>年間スケジュール!V10</f>
        <v>0</v>
      </c>
      <c r="D12" s="14"/>
      <c r="E12" s="1" t="str">
        <f t="shared" si="0"/>
        <v/>
      </c>
    </row>
    <row r="13" spans="1:6" ht="22.5" customHeight="1" x14ac:dyDescent="0.4">
      <c r="A13" s="9">
        <f t="shared" si="2"/>
        <v>45605</v>
      </c>
      <c r="B13" s="4" t="str">
        <f t="shared" si="1"/>
        <v>土</v>
      </c>
      <c r="C13" s="36">
        <f>年間スケジュール!V11</f>
        <v>0</v>
      </c>
      <c r="D13" s="14"/>
      <c r="E13" s="1" t="str">
        <f t="shared" si="0"/>
        <v/>
      </c>
    </row>
    <row r="14" spans="1:6" ht="22.5" customHeight="1" x14ac:dyDescent="0.4">
      <c r="A14" s="9">
        <f t="shared" si="2"/>
        <v>45606</v>
      </c>
      <c r="B14" s="4" t="str">
        <f t="shared" si="1"/>
        <v>日</v>
      </c>
      <c r="C14" s="36">
        <f>年間スケジュール!V12</f>
        <v>0</v>
      </c>
      <c r="D14" s="14"/>
      <c r="E14" s="1" t="str">
        <f t="shared" si="0"/>
        <v/>
      </c>
    </row>
    <row r="15" spans="1:6" ht="22.5" customHeight="1" x14ac:dyDescent="0.4">
      <c r="A15" s="9">
        <f t="shared" si="2"/>
        <v>45607</v>
      </c>
      <c r="B15" s="4" t="str">
        <f t="shared" si="1"/>
        <v>月</v>
      </c>
      <c r="C15" s="36">
        <f>年間スケジュール!V13</f>
        <v>0</v>
      </c>
      <c r="D15" s="14"/>
      <c r="E15" s="1" t="str">
        <f t="shared" si="0"/>
        <v/>
      </c>
    </row>
    <row r="16" spans="1:6" ht="22.5" customHeight="1" x14ac:dyDescent="0.4">
      <c r="A16" s="9">
        <f t="shared" si="2"/>
        <v>45608</v>
      </c>
      <c r="B16" s="4" t="str">
        <f t="shared" si="1"/>
        <v>火</v>
      </c>
      <c r="C16" s="36">
        <f>年間スケジュール!V14</f>
        <v>0</v>
      </c>
      <c r="D16" s="14"/>
      <c r="E16" s="1" t="str">
        <f t="shared" si="0"/>
        <v/>
      </c>
    </row>
    <row r="17" spans="1:5" ht="22.5" customHeight="1" x14ac:dyDescent="0.4">
      <c r="A17" s="9">
        <f t="shared" si="2"/>
        <v>45609</v>
      </c>
      <c r="B17" s="4" t="str">
        <f t="shared" si="1"/>
        <v>水</v>
      </c>
      <c r="C17" s="36">
        <f>年間スケジュール!V15</f>
        <v>0</v>
      </c>
      <c r="D17" s="14"/>
      <c r="E17" s="1" t="str">
        <f t="shared" si="0"/>
        <v/>
      </c>
    </row>
    <row r="18" spans="1:5" ht="22.5" customHeight="1" x14ac:dyDescent="0.4">
      <c r="A18" s="9">
        <f t="shared" si="2"/>
        <v>45610</v>
      </c>
      <c r="B18" s="4" t="str">
        <f t="shared" si="1"/>
        <v>木</v>
      </c>
      <c r="C18" s="36">
        <f>年間スケジュール!V16</f>
        <v>0</v>
      </c>
      <c r="D18" s="14"/>
      <c r="E18" s="1" t="str">
        <f t="shared" si="0"/>
        <v/>
      </c>
    </row>
    <row r="19" spans="1:5" ht="22.5" customHeight="1" x14ac:dyDescent="0.4">
      <c r="A19" s="9">
        <f t="shared" si="2"/>
        <v>45611</v>
      </c>
      <c r="B19" s="4" t="str">
        <f t="shared" si="1"/>
        <v>金</v>
      </c>
      <c r="C19" s="36">
        <f>年間スケジュール!V17</f>
        <v>0</v>
      </c>
      <c r="D19" s="14"/>
      <c r="E19" s="1" t="str">
        <f t="shared" si="0"/>
        <v/>
      </c>
    </row>
    <row r="20" spans="1:5" ht="22.5" customHeight="1" x14ac:dyDescent="0.4">
      <c r="A20" s="9">
        <f t="shared" si="2"/>
        <v>45612</v>
      </c>
      <c r="B20" s="4" t="str">
        <f t="shared" si="1"/>
        <v>土</v>
      </c>
      <c r="C20" s="36">
        <f>年間スケジュール!V18</f>
        <v>0</v>
      </c>
      <c r="D20" s="14"/>
      <c r="E20" s="1" t="str">
        <f t="shared" si="0"/>
        <v/>
      </c>
    </row>
    <row r="21" spans="1:5" ht="22.5" customHeight="1" x14ac:dyDescent="0.4">
      <c r="A21" s="9">
        <f t="shared" si="2"/>
        <v>45613</v>
      </c>
      <c r="B21" s="4" t="str">
        <f t="shared" si="1"/>
        <v>日</v>
      </c>
      <c r="C21" s="36">
        <f>年間スケジュール!V19</f>
        <v>0</v>
      </c>
      <c r="D21" s="14"/>
      <c r="E21" s="1" t="str">
        <f t="shared" si="0"/>
        <v/>
      </c>
    </row>
    <row r="22" spans="1:5" ht="22.5" customHeight="1" x14ac:dyDescent="0.4">
      <c r="A22" s="9">
        <f t="shared" si="2"/>
        <v>45614</v>
      </c>
      <c r="B22" s="4" t="str">
        <f t="shared" si="1"/>
        <v>月</v>
      </c>
      <c r="C22" s="36">
        <f>年間スケジュール!V20</f>
        <v>0</v>
      </c>
      <c r="D22" s="14"/>
      <c r="E22" s="1" t="str">
        <f t="shared" si="0"/>
        <v/>
      </c>
    </row>
    <row r="23" spans="1:5" ht="22.5" customHeight="1" x14ac:dyDescent="0.4">
      <c r="A23" s="9">
        <f t="shared" si="2"/>
        <v>45615</v>
      </c>
      <c r="B23" s="4" t="str">
        <f t="shared" si="1"/>
        <v>火</v>
      </c>
      <c r="C23" s="36">
        <f>年間スケジュール!V21</f>
        <v>0</v>
      </c>
      <c r="D23" s="14"/>
      <c r="E23" s="1" t="str">
        <f t="shared" si="0"/>
        <v/>
      </c>
    </row>
    <row r="24" spans="1:5" ht="22.5" customHeight="1" x14ac:dyDescent="0.4">
      <c r="A24" s="9">
        <f t="shared" si="2"/>
        <v>45616</v>
      </c>
      <c r="B24" s="4" t="str">
        <f t="shared" si="1"/>
        <v>水</v>
      </c>
      <c r="C24" s="36">
        <f>年間スケジュール!V22</f>
        <v>0</v>
      </c>
      <c r="D24" s="14"/>
      <c r="E24" s="1" t="str">
        <f t="shared" si="0"/>
        <v/>
      </c>
    </row>
    <row r="25" spans="1:5" ht="22.5" customHeight="1" x14ac:dyDescent="0.4">
      <c r="A25" s="9">
        <f t="shared" si="2"/>
        <v>45617</v>
      </c>
      <c r="B25" s="4" t="str">
        <f t="shared" si="1"/>
        <v>木</v>
      </c>
      <c r="C25" s="36">
        <f>年間スケジュール!V23</f>
        <v>0</v>
      </c>
      <c r="D25" s="14"/>
      <c r="E25" s="1" t="str">
        <f t="shared" si="0"/>
        <v/>
      </c>
    </row>
    <row r="26" spans="1:5" ht="22.5" customHeight="1" x14ac:dyDescent="0.4">
      <c r="A26" s="9">
        <f t="shared" si="2"/>
        <v>45618</v>
      </c>
      <c r="B26" s="4" t="str">
        <f t="shared" si="1"/>
        <v>金</v>
      </c>
      <c r="C26" s="36">
        <f>年間スケジュール!V24</f>
        <v>0</v>
      </c>
      <c r="D26" s="14"/>
      <c r="E26" s="1" t="str">
        <f t="shared" si="0"/>
        <v/>
      </c>
    </row>
    <row r="27" spans="1:5" ht="22.5" customHeight="1" x14ac:dyDescent="0.4">
      <c r="A27" s="9">
        <f t="shared" si="2"/>
        <v>45619</v>
      </c>
      <c r="B27" s="4" t="str">
        <f t="shared" si="1"/>
        <v>土</v>
      </c>
      <c r="C27" s="36">
        <f>年間スケジュール!V25</f>
        <v>0</v>
      </c>
      <c r="D27" s="14"/>
      <c r="E27" s="1" t="str">
        <f t="shared" si="0"/>
        <v/>
      </c>
    </row>
    <row r="28" spans="1:5" ht="22.5" customHeight="1" x14ac:dyDescent="0.4">
      <c r="A28" s="9">
        <f t="shared" si="2"/>
        <v>45620</v>
      </c>
      <c r="B28" s="4" t="str">
        <f t="shared" si="1"/>
        <v>日</v>
      </c>
      <c r="C28" s="36">
        <f>年間スケジュール!V26</f>
        <v>0</v>
      </c>
      <c r="D28" s="14"/>
      <c r="E28" s="1" t="str">
        <f t="shared" si="0"/>
        <v/>
      </c>
    </row>
    <row r="29" spans="1:5" ht="22.5" customHeight="1" x14ac:dyDescent="0.4">
      <c r="A29" s="9">
        <f t="shared" si="2"/>
        <v>45621</v>
      </c>
      <c r="B29" s="4" t="str">
        <f t="shared" si="1"/>
        <v>月</v>
      </c>
      <c r="C29" s="36">
        <f>年間スケジュール!V27</f>
        <v>0</v>
      </c>
      <c r="D29" s="14"/>
      <c r="E29" s="1" t="str">
        <f t="shared" si="0"/>
        <v/>
      </c>
    </row>
    <row r="30" spans="1:5" ht="22.5" customHeight="1" x14ac:dyDescent="0.4">
      <c r="A30" s="9">
        <f t="shared" si="2"/>
        <v>45622</v>
      </c>
      <c r="B30" s="4" t="str">
        <f t="shared" si="1"/>
        <v>火</v>
      </c>
      <c r="C30" s="36">
        <f>年間スケジュール!V28</f>
        <v>0</v>
      </c>
      <c r="D30" s="14"/>
      <c r="E30" s="1" t="str">
        <f t="shared" si="0"/>
        <v/>
      </c>
    </row>
    <row r="31" spans="1:5" ht="22.5" customHeight="1" x14ac:dyDescent="0.4">
      <c r="A31" s="9">
        <f t="shared" si="2"/>
        <v>45623</v>
      </c>
      <c r="B31" s="4" t="str">
        <f t="shared" si="1"/>
        <v>水</v>
      </c>
      <c r="C31" s="36">
        <f>年間スケジュール!V29</f>
        <v>0</v>
      </c>
      <c r="D31" s="14"/>
      <c r="E31" s="1" t="str">
        <f t="shared" si="0"/>
        <v/>
      </c>
    </row>
    <row r="32" spans="1:5" ht="22.5" customHeight="1" x14ac:dyDescent="0.4">
      <c r="A32" s="9">
        <f t="shared" si="2"/>
        <v>45624</v>
      </c>
      <c r="B32" s="4" t="str">
        <f t="shared" si="1"/>
        <v>木</v>
      </c>
      <c r="C32" s="36">
        <f>年間スケジュール!V30</f>
        <v>0</v>
      </c>
      <c r="D32" s="14"/>
      <c r="E32" s="1" t="str">
        <f t="shared" si="0"/>
        <v/>
      </c>
    </row>
    <row r="33" spans="1:5" ht="22.5" customHeight="1" x14ac:dyDescent="0.4">
      <c r="A33" s="9">
        <f t="shared" si="2"/>
        <v>45625</v>
      </c>
      <c r="B33" s="4" t="str">
        <f t="shared" si="1"/>
        <v>金</v>
      </c>
      <c r="C33" s="36">
        <f>年間スケジュール!V31</f>
        <v>0</v>
      </c>
      <c r="D33" s="14"/>
      <c r="E33" s="1" t="str">
        <f t="shared" si="0"/>
        <v/>
      </c>
    </row>
    <row r="34" spans="1:5" ht="22.5" customHeight="1" thickBot="1" x14ac:dyDescent="0.45">
      <c r="A34" s="10">
        <f t="shared" si="2"/>
        <v>45626</v>
      </c>
      <c r="B34" s="11" t="str">
        <f t="shared" si="1"/>
        <v>土</v>
      </c>
      <c r="C34" s="35">
        <f>年間スケジュール!V32</f>
        <v>0</v>
      </c>
      <c r="D34" s="15"/>
      <c r="E34" s="1" t="str">
        <f t="shared" si="0"/>
        <v/>
      </c>
    </row>
  </sheetData>
  <mergeCells count="2">
    <mergeCell ref="A2:B2"/>
    <mergeCell ref="A3:B3"/>
  </mergeCells>
  <phoneticPr fontId="1"/>
  <conditionalFormatting sqref="A5:A34">
    <cfRule type="expression" dxfId="9" priority="5">
      <formula>+WEEKDAY(A5)=7</formula>
    </cfRule>
    <cfRule type="expression" dxfId="8" priority="7">
      <formula>+WEEKDAY(A5)=1</formula>
    </cfRule>
  </conditionalFormatting>
  <conditionalFormatting sqref="B5:C34">
    <cfRule type="expression" dxfId="7" priority="2">
      <formula>+B5="土"</formula>
    </cfRule>
    <cfRule type="expression" dxfId="6" priority="3">
      <formula>+B5="日"</formula>
    </cfRule>
  </conditionalFormatting>
  <pageMargins left="0.47" right="0.4" top="0.46" bottom="0.36" header="0.3" footer="0.13"/>
  <pageSetup paperSize="9" orientation="portrait" horizontalDpi="300" verticalDpi="30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6FC72BFB-18B4-4061-8014-05105F4BC939}">
            <xm:f>$A5=VLOOKUP($A5,設定!$F$3:$F$30,1,FALSE)</xm:f>
            <x14:dxf>
              <font>
                <color rgb="FFFF0000"/>
              </font>
            </x14:dxf>
          </x14:cfRule>
          <xm:sqref>C5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B1C8E6-D719-4ED8-AD41-B2729A61F3C9}">
  <dimension ref="A1:F35"/>
  <sheetViews>
    <sheetView topLeftCell="A6" zoomScale="145" zoomScaleNormal="145" workbookViewId="0">
      <selection activeCell="A2" sqref="A2:B2"/>
    </sheetView>
  </sheetViews>
  <sheetFormatPr defaultColWidth="8.625" defaultRowHeight="18.75" x14ac:dyDescent="0.4"/>
  <cols>
    <col min="1" max="3" width="7.625" style="1" customWidth="1"/>
    <col min="4" max="4" width="59.875" style="1" customWidth="1"/>
    <col min="5" max="5" width="20.875" style="1" customWidth="1"/>
    <col min="6" max="6" width="43.75" style="1" customWidth="1"/>
    <col min="7" max="16384" width="8.625" style="1"/>
  </cols>
  <sheetData>
    <row r="1" spans="1:6" ht="8.1" customHeight="1" x14ac:dyDescent="0.4"/>
    <row r="2" spans="1:6" s="3" customFormat="1" ht="33" customHeight="1" x14ac:dyDescent="0.4">
      <c r="A2" s="55">
        <f>設定!B3</f>
        <v>2024</v>
      </c>
      <c r="B2" s="55"/>
      <c r="C2" s="23"/>
      <c r="D2" s="3" t="s">
        <v>2</v>
      </c>
      <c r="E2" s="3">
        <v>12</v>
      </c>
      <c r="F2" s="3" t="s">
        <v>3</v>
      </c>
    </row>
    <row r="3" spans="1:6" ht="8.4499999999999993" customHeight="1" thickBot="1" x14ac:dyDescent="0.45">
      <c r="A3" s="57"/>
      <c r="B3" s="57"/>
      <c r="C3" s="24"/>
    </row>
    <row r="4" spans="1:6" s="2" customFormat="1" ht="20.100000000000001" customHeight="1" thickBot="1" x14ac:dyDescent="0.45">
      <c r="A4" s="6" t="s">
        <v>0</v>
      </c>
      <c r="B4" s="7" t="s">
        <v>1</v>
      </c>
      <c r="C4" s="30" t="s">
        <v>26</v>
      </c>
      <c r="D4" s="12" t="s">
        <v>5</v>
      </c>
      <c r="E4" s="1" t="str">
        <f>IFERROR(VLOOKUP(A4,設定!F$3:G$24,2,FALSE),"")</f>
        <v/>
      </c>
    </row>
    <row r="5" spans="1:6" ht="22.5" customHeight="1" thickTop="1" x14ac:dyDescent="0.4">
      <c r="A5" s="8">
        <f>+DATE(A2,E2,1)</f>
        <v>45627</v>
      </c>
      <c r="B5" s="5" t="str">
        <f>+TEXT(A5,"aaa")</f>
        <v>日</v>
      </c>
      <c r="C5" s="31">
        <f>年間スケジュール!X3</f>
        <v>0</v>
      </c>
      <c r="D5" s="13"/>
      <c r="E5" s="1" t="str">
        <f t="shared" ref="E5:E35" si="0">IFERROR(VLOOKUP(A5,listh,2,FALSE),"")</f>
        <v/>
      </c>
    </row>
    <row r="6" spans="1:6" ht="22.5" customHeight="1" x14ac:dyDescent="0.4">
      <c r="A6" s="9">
        <f>+A5+1</f>
        <v>45628</v>
      </c>
      <c r="B6" s="4" t="str">
        <f t="shared" ref="B6:B35" si="1">+TEXT(A6,"aaa")</f>
        <v>月</v>
      </c>
      <c r="C6" s="36">
        <f>年間スケジュール!X4</f>
        <v>0</v>
      </c>
      <c r="D6" s="14"/>
      <c r="E6" s="1" t="str">
        <f t="shared" si="0"/>
        <v/>
      </c>
    </row>
    <row r="7" spans="1:6" ht="22.5" customHeight="1" x14ac:dyDescent="0.4">
      <c r="A7" s="9">
        <f t="shared" ref="A7:A34" si="2">+A6+1</f>
        <v>45629</v>
      </c>
      <c r="B7" s="4" t="str">
        <f t="shared" si="1"/>
        <v>火</v>
      </c>
      <c r="C7" s="36">
        <f>年間スケジュール!X5</f>
        <v>0</v>
      </c>
      <c r="D7" s="14"/>
      <c r="E7" s="1" t="str">
        <f t="shared" si="0"/>
        <v/>
      </c>
    </row>
    <row r="8" spans="1:6" ht="22.5" customHeight="1" x14ac:dyDescent="0.4">
      <c r="A8" s="9">
        <f t="shared" si="2"/>
        <v>45630</v>
      </c>
      <c r="B8" s="4" t="str">
        <f t="shared" si="1"/>
        <v>水</v>
      </c>
      <c r="C8" s="36">
        <f>年間スケジュール!X6</f>
        <v>0</v>
      </c>
      <c r="D8" s="14"/>
      <c r="E8" s="1" t="str">
        <f t="shared" si="0"/>
        <v/>
      </c>
    </row>
    <row r="9" spans="1:6" ht="22.5" customHeight="1" x14ac:dyDescent="0.4">
      <c r="A9" s="9">
        <f t="shared" si="2"/>
        <v>45631</v>
      </c>
      <c r="B9" s="4" t="str">
        <f t="shared" si="1"/>
        <v>木</v>
      </c>
      <c r="C9" s="36">
        <f>年間スケジュール!X7</f>
        <v>0</v>
      </c>
      <c r="D9" s="14"/>
      <c r="E9" s="1" t="str">
        <f t="shared" si="0"/>
        <v/>
      </c>
    </row>
    <row r="10" spans="1:6" ht="22.5" customHeight="1" x14ac:dyDescent="0.4">
      <c r="A10" s="9">
        <f t="shared" si="2"/>
        <v>45632</v>
      </c>
      <c r="B10" s="4" t="str">
        <f t="shared" si="1"/>
        <v>金</v>
      </c>
      <c r="C10" s="36">
        <f>年間スケジュール!X8</f>
        <v>0</v>
      </c>
      <c r="D10" s="14"/>
      <c r="E10" s="1" t="str">
        <f t="shared" si="0"/>
        <v/>
      </c>
    </row>
    <row r="11" spans="1:6" ht="22.5" customHeight="1" x14ac:dyDescent="0.4">
      <c r="A11" s="9">
        <f t="shared" si="2"/>
        <v>45633</v>
      </c>
      <c r="B11" s="4" t="str">
        <f t="shared" si="1"/>
        <v>土</v>
      </c>
      <c r="C11" s="36">
        <f>年間スケジュール!X9</f>
        <v>0</v>
      </c>
      <c r="D11" s="14"/>
      <c r="E11" s="1" t="str">
        <f t="shared" si="0"/>
        <v/>
      </c>
    </row>
    <row r="12" spans="1:6" ht="22.5" customHeight="1" x14ac:dyDescent="0.4">
      <c r="A12" s="9">
        <f t="shared" si="2"/>
        <v>45634</v>
      </c>
      <c r="B12" s="4" t="str">
        <f t="shared" si="1"/>
        <v>日</v>
      </c>
      <c r="C12" s="36">
        <f>年間スケジュール!X10</f>
        <v>0</v>
      </c>
      <c r="D12" s="14"/>
      <c r="E12" s="1" t="str">
        <f t="shared" si="0"/>
        <v/>
      </c>
    </row>
    <row r="13" spans="1:6" ht="22.5" customHeight="1" x14ac:dyDescent="0.4">
      <c r="A13" s="9">
        <f t="shared" si="2"/>
        <v>45635</v>
      </c>
      <c r="B13" s="4" t="str">
        <f t="shared" si="1"/>
        <v>月</v>
      </c>
      <c r="C13" s="36">
        <f>年間スケジュール!X11</f>
        <v>0</v>
      </c>
      <c r="D13" s="14"/>
      <c r="E13" s="1" t="str">
        <f t="shared" si="0"/>
        <v/>
      </c>
    </row>
    <row r="14" spans="1:6" ht="22.5" customHeight="1" x14ac:dyDescent="0.4">
      <c r="A14" s="9">
        <f t="shared" si="2"/>
        <v>45636</v>
      </c>
      <c r="B14" s="4" t="str">
        <f t="shared" si="1"/>
        <v>火</v>
      </c>
      <c r="C14" s="36">
        <f>年間スケジュール!X12</f>
        <v>0</v>
      </c>
      <c r="D14" s="14"/>
      <c r="E14" s="1" t="str">
        <f t="shared" si="0"/>
        <v/>
      </c>
    </row>
    <row r="15" spans="1:6" ht="22.5" customHeight="1" x14ac:dyDescent="0.4">
      <c r="A15" s="9">
        <f t="shared" si="2"/>
        <v>45637</v>
      </c>
      <c r="B15" s="4" t="str">
        <f t="shared" si="1"/>
        <v>水</v>
      </c>
      <c r="C15" s="36">
        <f>年間スケジュール!X13</f>
        <v>0</v>
      </c>
      <c r="D15" s="14"/>
      <c r="E15" s="1" t="str">
        <f t="shared" si="0"/>
        <v/>
      </c>
    </row>
    <row r="16" spans="1:6" ht="22.5" customHeight="1" x14ac:dyDescent="0.4">
      <c r="A16" s="9">
        <f t="shared" si="2"/>
        <v>45638</v>
      </c>
      <c r="B16" s="4" t="str">
        <f t="shared" si="1"/>
        <v>木</v>
      </c>
      <c r="C16" s="36">
        <f>年間スケジュール!X14</f>
        <v>0</v>
      </c>
      <c r="D16" s="14"/>
      <c r="E16" s="1" t="str">
        <f t="shared" si="0"/>
        <v/>
      </c>
    </row>
    <row r="17" spans="1:5" ht="22.5" customHeight="1" x14ac:dyDescent="0.4">
      <c r="A17" s="9">
        <f t="shared" si="2"/>
        <v>45639</v>
      </c>
      <c r="B17" s="4" t="str">
        <f t="shared" si="1"/>
        <v>金</v>
      </c>
      <c r="C17" s="36">
        <f>年間スケジュール!X15</f>
        <v>0</v>
      </c>
      <c r="D17" s="14"/>
      <c r="E17" s="1" t="str">
        <f t="shared" si="0"/>
        <v/>
      </c>
    </row>
    <row r="18" spans="1:5" ht="22.5" customHeight="1" x14ac:dyDescent="0.4">
      <c r="A18" s="9">
        <f t="shared" si="2"/>
        <v>45640</v>
      </c>
      <c r="B18" s="4" t="str">
        <f t="shared" si="1"/>
        <v>土</v>
      </c>
      <c r="C18" s="36">
        <f>年間スケジュール!X16</f>
        <v>0</v>
      </c>
      <c r="D18" s="14"/>
      <c r="E18" s="1" t="str">
        <f t="shared" si="0"/>
        <v/>
      </c>
    </row>
    <row r="19" spans="1:5" ht="22.5" customHeight="1" x14ac:dyDescent="0.4">
      <c r="A19" s="9">
        <f t="shared" si="2"/>
        <v>45641</v>
      </c>
      <c r="B19" s="4" t="str">
        <f t="shared" si="1"/>
        <v>日</v>
      </c>
      <c r="C19" s="36">
        <f>年間スケジュール!X17</f>
        <v>0</v>
      </c>
      <c r="D19" s="14"/>
      <c r="E19" s="1" t="str">
        <f t="shared" si="0"/>
        <v/>
      </c>
    </row>
    <row r="20" spans="1:5" ht="22.5" customHeight="1" x14ac:dyDescent="0.4">
      <c r="A20" s="9">
        <f t="shared" si="2"/>
        <v>45642</v>
      </c>
      <c r="B20" s="4" t="str">
        <f t="shared" si="1"/>
        <v>月</v>
      </c>
      <c r="C20" s="36">
        <f>年間スケジュール!X18</f>
        <v>0</v>
      </c>
      <c r="D20" s="14"/>
      <c r="E20" s="1" t="str">
        <f t="shared" si="0"/>
        <v/>
      </c>
    </row>
    <row r="21" spans="1:5" ht="22.5" customHeight="1" x14ac:dyDescent="0.4">
      <c r="A21" s="9">
        <f t="shared" si="2"/>
        <v>45643</v>
      </c>
      <c r="B21" s="4" t="str">
        <f t="shared" si="1"/>
        <v>火</v>
      </c>
      <c r="C21" s="36">
        <f>年間スケジュール!X19</f>
        <v>0</v>
      </c>
      <c r="D21" s="14"/>
      <c r="E21" s="1" t="str">
        <f t="shared" si="0"/>
        <v/>
      </c>
    </row>
    <row r="22" spans="1:5" ht="22.5" customHeight="1" x14ac:dyDescent="0.4">
      <c r="A22" s="9">
        <f t="shared" si="2"/>
        <v>45644</v>
      </c>
      <c r="B22" s="4" t="str">
        <f t="shared" si="1"/>
        <v>水</v>
      </c>
      <c r="C22" s="36">
        <f>年間スケジュール!X20</f>
        <v>0</v>
      </c>
      <c r="D22" s="14"/>
      <c r="E22" s="1" t="str">
        <f t="shared" si="0"/>
        <v/>
      </c>
    </row>
    <row r="23" spans="1:5" ht="22.5" customHeight="1" x14ac:dyDescent="0.4">
      <c r="A23" s="9">
        <f t="shared" si="2"/>
        <v>45645</v>
      </c>
      <c r="B23" s="4" t="str">
        <f t="shared" si="1"/>
        <v>木</v>
      </c>
      <c r="C23" s="36">
        <f>年間スケジュール!X21</f>
        <v>0</v>
      </c>
      <c r="D23" s="14"/>
      <c r="E23" s="1" t="str">
        <f t="shared" si="0"/>
        <v/>
      </c>
    </row>
    <row r="24" spans="1:5" ht="22.5" customHeight="1" x14ac:dyDescent="0.4">
      <c r="A24" s="9">
        <f t="shared" si="2"/>
        <v>45646</v>
      </c>
      <c r="B24" s="4" t="str">
        <f t="shared" si="1"/>
        <v>金</v>
      </c>
      <c r="C24" s="36">
        <f>年間スケジュール!X22</f>
        <v>0</v>
      </c>
      <c r="D24" s="14"/>
      <c r="E24" s="1" t="str">
        <f t="shared" si="0"/>
        <v/>
      </c>
    </row>
    <row r="25" spans="1:5" ht="22.5" customHeight="1" x14ac:dyDescent="0.4">
      <c r="A25" s="9">
        <f t="shared" si="2"/>
        <v>45647</v>
      </c>
      <c r="B25" s="4" t="str">
        <f t="shared" si="1"/>
        <v>土</v>
      </c>
      <c r="C25" s="36">
        <f>年間スケジュール!X23</f>
        <v>0</v>
      </c>
      <c r="D25" s="14"/>
      <c r="E25" s="1" t="str">
        <f t="shared" si="0"/>
        <v/>
      </c>
    </row>
    <row r="26" spans="1:5" ht="22.5" customHeight="1" x14ac:dyDescent="0.4">
      <c r="A26" s="9">
        <f t="shared" si="2"/>
        <v>45648</v>
      </c>
      <c r="B26" s="4" t="str">
        <f t="shared" si="1"/>
        <v>日</v>
      </c>
      <c r="C26" s="36">
        <f>年間スケジュール!X24</f>
        <v>0</v>
      </c>
      <c r="D26" s="14"/>
      <c r="E26" s="1" t="str">
        <f t="shared" si="0"/>
        <v/>
      </c>
    </row>
    <row r="27" spans="1:5" ht="22.5" customHeight="1" x14ac:dyDescent="0.4">
      <c r="A27" s="9">
        <f t="shared" si="2"/>
        <v>45649</v>
      </c>
      <c r="B27" s="4" t="str">
        <f t="shared" si="1"/>
        <v>月</v>
      </c>
      <c r="C27" s="36">
        <f>年間スケジュール!X25</f>
        <v>0</v>
      </c>
      <c r="D27" s="14"/>
      <c r="E27" s="1" t="str">
        <f t="shared" si="0"/>
        <v/>
      </c>
    </row>
    <row r="28" spans="1:5" ht="22.5" customHeight="1" x14ac:dyDescent="0.4">
      <c r="A28" s="9">
        <f t="shared" si="2"/>
        <v>45650</v>
      </c>
      <c r="B28" s="4" t="str">
        <f t="shared" si="1"/>
        <v>火</v>
      </c>
      <c r="C28" s="36">
        <f>年間スケジュール!X26</f>
        <v>0</v>
      </c>
      <c r="D28" s="14"/>
      <c r="E28" s="1" t="str">
        <f t="shared" si="0"/>
        <v/>
      </c>
    </row>
    <row r="29" spans="1:5" ht="22.5" customHeight="1" x14ac:dyDescent="0.4">
      <c r="A29" s="9">
        <f t="shared" si="2"/>
        <v>45651</v>
      </c>
      <c r="B29" s="4" t="str">
        <f t="shared" si="1"/>
        <v>水</v>
      </c>
      <c r="C29" s="36">
        <f>年間スケジュール!X27</f>
        <v>0</v>
      </c>
      <c r="D29" s="14"/>
      <c r="E29" s="1" t="str">
        <f t="shared" si="0"/>
        <v/>
      </c>
    </row>
    <row r="30" spans="1:5" ht="22.5" customHeight="1" x14ac:dyDescent="0.4">
      <c r="A30" s="9">
        <f t="shared" si="2"/>
        <v>45652</v>
      </c>
      <c r="B30" s="4" t="str">
        <f t="shared" si="1"/>
        <v>木</v>
      </c>
      <c r="C30" s="36">
        <f>年間スケジュール!X28</f>
        <v>0</v>
      </c>
      <c r="D30" s="14"/>
      <c r="E30" s="1" t="str">
        <f t="shared" si="0"/>
        <v/>
      </c>
    </row>
    <row r="31" spans="1:5" ht="22.5" customHeight="1" x14ac:dyDescent="0.4">
      <c r="A31" s="9">
        <f t="shared" si="2"/>
        <v>45653</v>
      </c>
      <c r="B31" s="4" t="str">
        <f t="shared" si="1"/>
        <v>金</v>
      </c>
      <c r="C31" s="36">
        <f>年間スケジュール!X29</f>
        <v>0</v>
      </c>
      <c r="D31" s="14"/>
      <c r="E31" s="1" t="str">
        <f t="shared" si="0"/>
        <v/>
      </c>
    </row>
    <row r="32" spans="1:5" ht="22.5" customHeight="1" x14ac:dyDescent="0.4">
      <c r="A32" s="9">
        <f t="shared" si="2"/>
        <v>45654</v>
      </c>
      <c r="B32" s="4" t="str">
        <f t="shared" si="1"/>
        <v>土</v>
      </c>
      <c r="C32" s="36">
        <f>年間スケジュール!X30</f>
        <v>0</v>
      </c>
      <c r="D32" s="14"/>
      <c r="E32" s="1" t="str">
        <f t="shared" si="0"/>
        <v/>
      </c>
    </row>
    <row r="33" spans="1:5" ht="22.5" customHeight="1" x14ac:dyDescent="0.4">
      <c r="A33" s="9">
        <f t="shared" si="2"/>
        <v>45655</v>
      </c>
      <c r="B33" s="4" t="str">
        <f t="shared" si="1"/>
        <v>日</v>
      </c>
      <c r="C33" s="36">
        <f>年間スケジュール!X31</f>
        <v>0</v>
      </c>
      <c r="D33" s="14"/>
      <c r="E33" s="1" t="str">
        <f t="shared" si="0"/>
        <v/>
      </c>
    </row>
    <row r="34" spans="1:5" ht="22.5" customHeight="1" x14ac:dyDescent="0.4">
      <c r="A34" s="9">
        <f t="shared" si="2"/>
        <v>45656</v>
      </c>
      <c r="B34" s="4" t="str">
        <f t="shared" si="1"/>
        <v>月</v>
      </c>
      <c r="C34" s="36">
        <f>年間スケジュール!X32</f>
        <v>0</v>
      </c>
      <c r="D34" s="14"/>
      <c r="E34" s="1" t="str">
        <f t="shared" si="0"/>
        <v/>
      </c>
    </row>
    <row r="35" spans="1:5" ht="22.5" customHeight="1" thickBot="1" x14ac:dyDescent="0.45">
      <c r="A35" s="10">
        <f>+A34+1</f>
        <v>45657</v>
      </c>
      <c r="B35" s="11" t="str">
        <f t="shared" si="1"/>
        <v>火</v>
      </c>
      <c r="C35" s="35">
        <f>年間スケジュール!X33</f>
        <v>0</v>
      </c>
      <c r="D35" s="15"/>
      <c r="E35" s="1" t="str">
        <f t="shared" si="0"/>
        <v/>
      </c>
    </row>
  </sheetData>
  <mergeCells count="2">
    <mergeCell ref="A2:B2"/>
    <mergeCell ref="A3:B3"/>
  </mergeCells>
  <phoneticPr fontId="1"/>
  <conditionalFormatting sqref="A5:A35">
    <cfRule type="expression" dxfId="4" priority="5">
      <formula>+WEEKDAY(A5)=7</formula>
    </cfRule>
    <cfRule type="expression" dxfId="3" priority="7">
      <formula>+WEEKDAY(A5)=1</formula>
    </cfRule>
  </conditionalFormatting>
  <conditionalFormatting sqref="B5:C35">
    <cfRule type="expression" dxfId="2" priority="2">
      <formula>+B5="土"</formula>
    </cfRule>
    <cfRule type="expression" dxfId="1" priority="3">
      <formula>+B5="日"</formula>
    </cfRule>
  </conditionalFormatting>
  <pageMargins left="0.47" right="0.4" top="0.46" bottom="0.36" header="0.3" footer="0.13"/>
  <pageSetup paperSize="9" orientation="portrait" horizontalDpi="300" verticalDpi="30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8AE76D58-1C57-4B36-A373-233C6E89AC3E}">
            <xm:f>$A5=VLOOKUP($A5,設定!$F$3:$F$30,1,FALSE)</xm:f>
            <x14:dxf>
              <font>
                <color rgb="FFFF0000"/>
              </font>
            </x14:dxf>
          </x14:cfRule>
          <xm:sqref>C5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D94F55-AB3C-43D8-BF49-0DB4C1AAA212}">
  <dimension ref="A1:W72"/>
  <sheetViews>
    <sheetView tabSelected="1" topLeftCell="M1" zoomScale="145" zoomScaleNormal="145" workbookViewId="0">
      <pane ySplit="2" topLeftCell="A17" activePane="bottomLeft" state="frozen"/>
      <selection activeCell="C1" sqref="C1"/>
      <selection pane="bottomLeft" activeCell="R24" sqref="R24"/>
    </sheetView>
  </sheetViews>
  <sheetFormatPr defaultRowHeight="18.75" x14ac:dyDescent="0.4"/>
  <cols>
    <col min="1" max="1" width="13.625" customWidth="1"/>
    <col min="2" max="2" width="25.625" customWidth="1"/>
    <col min="3" max="3" width="9.25" customWidth="1"/>
    <col min="4" max="4" width="25.625" customWidth="1"/>
    <col min="5" max="5" width="9.25" customWidth="1"/>
    <col min="6" max="6" width="25.625" customWidth="1"/>
    <col min="7" max="7" width="11.625" customWidth="1"/>
    <col min="8" max="8" width="25.625" customWidth="1"/>
    <col min="9" max="9" width="11.625" customWidth="1"/>
    <col min="10" max="10" width="25.625" customWidth="1"/>
    <col min="11" max="11" width="11.625" customWidth="1"/>
    <col min="12" max="12" width="25.625" customWidth="1"/>
    <col min="13" max="13" width="11.625" customWidth="1"/>
    <col min="14" max="14" width="25.625" customWidth="1"/>
    <col min="15" max="15" width="11.625" customWidth="1"/>
    <col min="16" max="16" width="25.625" customWidth="1"/>
    <col min="17" max="17" width="11.625" customWidth="1"/>
    <col min="18" max="18" width="25.625" customWidth="1"/>
    <col min="19" max="19" width="11.625" customWidth="1"/>
    <col min="20" max="20" width="25.625" customWidth="1"/>
    <col min="21" max="21" width="11.625" customWidth="1"/>
    <col min="22" max="22" width="25.625" customWidth="1"/>
    <col min="23" max="23" width="11.625" customWidth="1"/>
    <col min="24" max="24" width="25.625" customWidth="1"/>
  </cols>
  <sheetData>
    <row r="1" spans="1:23" s="54" customFormat="1" ht="19.5" x14ac:dyDescent="0.4">
      <c r="A1" s="54">
        <v>2024</v>
      </c>
    </row>
    <row r="2" spans="1:23" x14ac:dyDescent="0.4">
      <c r="A2" s="39">
        <f>DATEVALUE($A$1&amp;"/1/1")</f>
        <v>45292</v>
      </c>
      <c r="C2" s="40">
        <f>DATEVALUE($A$1&amp;"/2/1")</f>
        <v>45323</v>
      </c>
      <c r="D2" s="21"/>
      <c r="E2" s="40">
        <f>DATEVALUE($A$1&amp;"/3/1")</f>
        <v>45352</v>
      </c>
      <c r="F2" s="40"/>
      <c r="G2" s="40">
        <f>DATEVALUE($A$1&amp;"/4/1")</f>
        <v>45383</v>
      </c>
      <c r="H2" s="40"/>
      <c r="I2" s="40">
        <f>DATEVALUE($A$1&amp;"/5/1")</f>
        <v>45413</v>
      </c>
      <c r="J2" s="40"/>
      <c r="K2" s="40">
        <f>DATEVALUE($A$1&amp;"/6/1")</f>
        <v>45444</v>
      </c>
      <c r="L2" s="40"/>
      <c r="M2" s="40">
        <f>DATEVALUE($A$1&amp;"/7/1")</f>
        <v>45474</v>
      </c>
      <c r="N2" s="40"/>
      <c r="O2" s="40">
        <f>DATEVALUE($A$1&amp;"/8/1")</f>
        <v>45505</v>
      </c>
      <c r="P2" s="40"/>
      <c r="Q2" s="40">
        <f>DATEVALUE($A$1&amp;"/9/1")</f>
        <v>45536</v>
      </c>
      <c r="R2" s="40"/>
      <c r="S2" s="40">
        <f>DATEVALUE($A$1&amp;"/10/1")</f>
        <v>45566</v>
      </c>
      <c r="T2" s="40"/>
      <c r="U2" s="40">
        <f>DATEVALUE($A$1&amp;"/11/1")</f>
        <v>45597</v>
      </c>
      <c r="V2" s="40"/>
      <c r="W2" s="40">
        <f>DATEVALUE($A$1&amp;"/12/1")</f>
        <v>45627</v>
      </c>
    </row>
    <row r="3" spans="1:23" x14ac:dyDescent="0.4">
      <c r="A3" s="38">
        <f>A2</f>
        <v>45292</v>
      </c>
      <c r="B3" s="26"/>
      <c r="C3" s="38">
        <f>C2</f>
        <v>45323</v>
      </c>
      <c r="D3" s="19"/>
      <c r="E3" s="38">
        <f t="shared" ref="E3:W3" si="0">E2</f>
        <v>45352</v>
      </c>
      <c r="F3" s="25"/>
      <c r="G3" s="38">
        <f t="shared" si="0"/>
        <v>45383</v>
      </c>
      <c r="H3" s="25"/>
      <c r="I3" s="38">
        <f t="shared" si="0"/>
        <v>45413</v>
      </c>
      <c r="J3" s="25"/>
      <c r="K3" s="38">
        <f t="shared" si="0"/>
        <v>45444</v>
      </c>
      <c r="L3" s="25"/>
      <c r="M3" s="38">
        <f t="shared" si="0"/>
        <v>45474</v>
      </c>
      <c r="N3" s="25"/>
      <c r="O3" s="38">
        <f t="shared" si="0"/>
        <v>45505</v>
      </c>
      <c r="P3" s="25"/>
      <c r="Q3" s="38">
        <f t="shared" si="0"/>
        <v>45536</v>
      </c>
      <c r="R3" s="25"/>
      <c r="S3" s="38">
        <f t="shared" si="0"/>
        <v>45566</v>
      </c>
      <c r="T3" s="25"/>
      <c r="U3" s="38">
        <f t="shared" si="0"/>
        <v>45597</v>
      </c>
      <c r="V3" s="25"/>
      <c r="W3" s="38">
        <f t="shared" si="0"/>
        <v>45627</v>
      </c>
    </row>
    <row r="4" spans="1:23" x14ac:dyDescent="0.4">
      <c r="A4" s="38">
        <f>A3+1</f>
        <v>45293</v>
      </c>
      <c r="B4" s="26"/>
      <c r="C4" s="38">
        <f>C3+1</f>
        <v>45324</v>
      </c>
      <c r="D4" s="27"/>
      <c r="E4" s="38">
        <f t="shared" ref="E4:W19" si="1">E3+1</f>
        <v>45353</v>
      </c>
      <c r="F4" s="25"/>
      <c r="G4" s="38">
        <f t="shared" si="1"/>
        <v>45384</v>
      </c>
      <c r="H4" s="25"/>
      <c r="I4" s="38">
        <f t="shared" si="1"/>
        <v>45414</v>
      </c>
      <c r="J4" s="25"/>
      <c r="K4" s="38">
        <f t="shared" si="1"/>
        <v>45445</v>
      </c>
      <c r="L4" s="25"/>
      <c r="M4" s="38">
        <f t="shared" si="1"/>
        <v>45475</v>
      </c>
      <c r="N4" s="25"/>
      <c r="O4" s="38">
        <f t="shared" si="1"/>
        <v>45506</v>
      </c>
      <c r="P4" s="25"/>
      <c r="Q4" s="38">
        <f t="shared" si="1"/>
        <v>45537</v>
      </c>
      <c r="R4" s="25"/>
      <c r="S4" s="38">
        <f t="shared" si="1"/>
        <v>45567</v>
      </c>
      <c r="T4" s="25"/>
      <c r="U4" s="38">
        <f t="shared" si="1"/>
        <v>45598</v>
      </c>
      <c r="V4" s="25"/>
      <c r="W4" s="38">
        <f t="shared" si="1"/>
        <v>45628</v>
      </c>
    </row>
    <row r="5" spans="1:23" x14ac:dyDescent="0.4">
      <c r="A5" s="38">
        <f t="shared" ref="A5:C20" si="2">A4+1</f>
        <v>45294</v>
      </c>
      <c r="B5" s="26"/>
      <c r="C5" s="38">
        <f t="shared" si="2"/>
        <v>45325</v>
      </c>
      <c r="D5" s="19"/>
      <c r="E5" s="38">
        <f t="shared" si="1"/>
        <v>45354</v>
      </c>
      <c r="F5" s="25"/>
      <c r="G5" s="38">
        <f t="shared" si="1"/>
        <v>45385</v>
      </c>
      <c r="H5" s="25"/>
      <c r="I5" s="38">
        <f t="shared" si="1"/>
        <v>45415</v>
      </c>
      <c r="J5" s="25"/>
      <c r="K5" s="38">
        <f t="shared" si="1"/>
        <v>45446</v>
      </c>
      <c r="L5" s="25"/>
      <c r="M5" s="38">
        <f t="shared" si="1"/>
        <v>45476</v>
      </c>
      <c r="N5" s="25"/>
      <c r="O5" s="38">
        <f t="shared" si="1"/>
        <v>45507</v>
      </c>
      <c r="P5" s="25"/>
      <c r="Q5" s="38">
        <f t="shared" si="1"/>
        <v>45538</v>
      </c>
      <c r="R5" s="25"/>
      <c r="S5" s="38">
        <f t="shared" si="1"/>
        <v>45568</v>
      </c>
      <c r="T5" s="25"/>
      <c r="U5" s="38">
        <f t="shared" si="1"/>
        <v>45599</v>
      </c>
      <c r="V5" s="25"/>
      <c r="W5" s="38">
        <f t="shared" si="1"/>
        <v>45629</v>
      </c>
    </row>
    <row r="6" spans="1:23" x14ac:dyDescent="0.4">
      <c r="A6" s="38">
        <f t="shared" si="2"/>
        <v>45295</v>
      </c>
      <c r="B6" s="26"/>
      <c r="C6" s="38">
        <f t="shared" si="2"/>
        <v>45326</v>
      </c>
      <c r="D6" s="19"/>
      <c r="E6" s="38">
        <f t="shared" si="1"/>
        <v>45355</v>
      </c>
      <c r="F6" s="25"/>
      <c r="G6" s="38">
        <f t="shared" si="1"/>
        <v>45386</v>
      </c>
      <c r="H6" s="25"/>
      <c r="I6" s="38">
        <f t="shared" si="1"/>
        <v>45416</v>
      </c>
      <c r="J6" s="25"/>
      <c r="K6" s="38">
        <f t="shared" si="1"/>
        <v>45447</v>
      </c>
      <c r="L6" s="25"/>
      <c r="M6" s="38">
        <f t="shared" si="1"/>
        <v>45477</v>
      </c>
      <c r="N6" s="25"/>
      <c r="O6" s="38">
        <f t="shared" si="1"/>
        <v>45508</v>
      </c>
      <c r="P6" s="25"/>
      <c r="Q6" s="38">
        <f t="shared" si="1"/>
        <v>45539</v>
      </c>
      <c r="R6" s="25"/>
      <c r="S6" s="38">
        <f t="shared" si="1"/>
        <v>45569</v>
      </c>
      <c r="T6" s="25"/>
      <c r="U6" s="38">
        <f t="shared" si="1"/>
        <v>45600</v>
      </c>
      <c r="V6" s="25"/>
      <c r="W6" s="38">
        <f t="shared" si="1"/>
        <v>45630</v>
      </c>
    </row>
    <row r="7" spans="1:23" x14ac:dyDescent="0.4">
      <c r="A7" s="38">
        <f t="shared" si="2"/>
        <v>45296</v>
      </c>
      <c r="B7" s="28"/>
      <c r="C7" s="38">
        <f t="shared" si="2"/>
        <v>45327</v>
      </c>
      <c r="D7" s="19"/>
      <c r="E7" s="38">
        <f t="shared" si="1"/>
        <v>45356</v>
      </c>
      <c r="F7" s="25"/>
      <c r="G7" s="38">
        <f t="shared" si="1"/>
        <v>45387</v>
      </c>
      <c r="H7" s="25"/>
      <c r="I7" s="38">
        <f t="shared" si="1"/>
        <v>45417</v>
      </c>
      <c r="J7" s="25"/>
      <c r="K7" s="38">
        <f t="shared" si="1"/>
        <v>45448</v>
      </c>
      <c r="L7" s="25"/>
      <c r="M7" s="38">
        <f t="shared" si="1"/>
        <v>45478</v>
      </c>
      <c r="N7" s="25"/>
      <c r="O7" s="38">
        <f t="shared" si="1"/>
        <v>45509</v>
      </c>
      <c r="P7" s="25"/>
      <c r="Q7" s="38">
        <f t="shared" si="1"/>
        <v>45540</v>
      </c>
      <c r="R7" s="25"/>
      <c r="S7" s="38">
        <f t="shared" si="1"/>
        <v>45570</v>
      </c>
      <c r="T7" s="25"/>
      <c r="U7" s="38">
        <f t="shared" si="1"/>
        <v>45601</v>
      </c>
      <c r="V7" s="25"/>
      <c r="W7" s="38">
        <f t="shared" si="1"/>
        <v>45631</v>
      </c>
    </row>
    <row r="8" spans="1:23" x14ac:dyDescent="0.4">
      <c r="A8" s="38">
        <f t="shared" si="2"/>
        <v>45297</v>
      </c>
      <c r="B8" s="26"/>
      <c r="C8" s="38">
        <f t="shared" si="2"/>
        <v>45328</v>
      </c>
      <c r="D8" s="19"/>
      <c r="E8" s="38">
        <f t="shared" si="1"/>
        <v>45357</v>
      </c>
      <c r="F8" s="25"/>
      <c r="G8" s="38">
        <f t="shared" si="1"/>
        <v>45388</v>
      </c>
      <c r="H8" s="25"/>
      <c r="I8" s="38">
        <f t="shared" si="1"/>
        <v>45418</v>
      </c>
      <c r="J8" s="25"/>
      <c r="K8" s="38">
        <f t="shared" si="1"/>
        <v>45449</v>
      </c>
      <c r="L8" s="25"/>
      <c r="M8" s="38">
        <f t="shared" si="1"/>
        <v>45479</v>
      </c>
      <c r="N8" s="25"/>
      <c r="O8" s="38">
        <f t="shared" si="1"/>
        <v>45510</v>
      </c>
      <c r="P8" s="25"/>
      <c r="Q8" s="38">
        <f t="shared" si="1"/>
        <v>45541</v>
      </c>
      <c r="R8" s="25"/>
      <c r="S8" s="38">
        <f t="shared" si="1"/>
        <v>45571</v>
      </c>
      <c r="T8" s="25"/>
      <c r="U8" s="38">
        <f t="shared" si="1"/>
        <v>45602</v>
      </c>
      <c r="V8" s="25"/>
      <c r="W8" s="38">
        <f t="shared" si="1"/>
        <v>45632</v>
      </c>
    </row>
    <row r="9" spans="1:23" x14ac:dyDescent="0.4">
      <c r="A9" s="38">
        <f t="shared" si="2"/>
        <v>45298</v>
      </c>
      <c r="B9" s="26"/>
      <c r="C9" s="38">
        <f t="shared" si="2"/>
        <v>45329</v>
      </c>
      <c r="D9" s="19"/>
      <c r="E9" s="38">
        <f t="shared" si="1"/>
        <v>45358</v>
      </c>
      <c r="F9" s="25"/>
      <c r="G9" s="38">
        <f t="shared" si="1"/>
        <v>45389</v>
      </c>
      <c r="H9" s="25"/>
      <c r="I9" s="38">
        <f t="shared" si="1"/>
        <v>45419</v>
      </c>
      <c r="J9" s="25"/>
      <c r="K9" s="38">
        <f t="shared" si="1"/>
        <v>45450</v>
      </c>
      <c r="L9" s="25"/>
      <c r="M9" s="38">
        <f t="shared" si="1"/>
        <v>45480</v>
      </c>
      <c r="N9" s="25"/>
      <c r="O9" s="38">
        <f t="shared" si="1"/>
        <v>45511</v>
      </c>
      <c r="P9" s="25"/>
      <c r="Q9" s="38">
        <f t="shared" si="1"/>
        <v>45542</v>
      </c>
      <c r="R9" s="25"/>
      <c r="S9" s="38">
        <f t="shared" si="1"/>
        <v>45572</v>
      </c>
      <c r="T9" s="25"/>
      <c r="U9" s="38">
        <f t="shared" si="1"/>
        <v>45603</v>
      </c>
      <c r="V9" s="25"/>
      <c r="W9" s="38">
        <f t="shared" si="1"/>
        <v>45633</v>
      </c>
    </row>
    <row r="10" spans="1:23" x14ac:dyDescent="0.4">
      <c r="A10" s="38">
        <f t="shared" si="2"/>
        <v>45299</v>
      </c>
      <c r="B10" s="29"/>
      <c r="C10" s="38">
        <f t="shared" si="2"/>
        <v>45330</v>
      </c>
      <c r="D10" s="19"/>
      <c r="E10" s="38">
        <f t="shared" si="1"/>
        <v>45359</v>
      </c>
      <c r="F10" s="25"/>
      <c r="G10" s="38">
        <f t="shared" si="1"/>
        <v>45390</v>
      </c>
      <c r="H10" s="25"/>
      <c r="I10" s="38">
        <f t="shared" si="1"/>
        <v>45420</v>
      </c>
      <c r="J10" s="25"/>
      <c r="K10" s="38">
        <f t="shared" si="1"/>
        <v>45451</v>
      </c>
      <c r="L10" s="25"/>
      <c r="M10" s="38">
        <f t="shared" si="1"/>
        <v>45481</v>
      </c>
      <c r="N10" s="25"/>
      <c r="O10" s="38">
        <f t="shared" si="1"/>
        <v>45512</v>
      </c>
      <c r="P10" s="25"/>
      <c r="Q10" s="38">
        <f t="shared" si="1"/>
        <v>45543</v>
      </c>
      <c r="R10" s="25"/>
      <c r="S10" s="38">
        <f t="shared" si="1"/>
        <v>45573</v>
      </c>
      <c r="T10" s="25"/>
      <c r="U10" s="38">
        <f t="shared" si="1"/>
        <v>45604</v>
      </c>
      <c r="V10" s="25"/>
      <c r="W10" s="38">
        <f t="shared" si="1"/>
        <v>45634</v>
      </c>
    </row>
    <row r="11" spans="1:23" x14ac:dyDescent="0.4">
      <c r="A11" s="38">
        <f t="shared" si="2"/>
        <v>45300</v>
      </c>
      <c r="B11" s="26"/>
      <c r="C11" s="38">
        <f t="shared" si="2"/>
        <v>45331</v>
      </c>
      <c r="D11" s="19"/>
      <c r="E11" s="38">
        <f t="shared" si="1"/>
        <v>45360</v>
      </c>
      <c r="F11" s="25"/>
      <c r="G11" s="38">
        <f t="shared" si="1"/>
        <v>45391</v>
      </c>
      <c r="H11" s="25"/>
      <c r="I11" s="38">
        <f t="shared" si="1"/>
        <v>45421</v>
      </c>
      <c r="J11" s="25"/>
      <c r="K11" s="38">
        <f t="shared" si="1"/>
        <v>45452</v>
      </c>
      <c r="L11" s="25"/>
      <c r="M11" s="38">
        <f t="shared" si="1"/>
        <v>45482</v>
      </c>
      <c r="N11" s="25"/>
      <c r="O11" s="38">
        <f t="shared" si="1"/>
        <v>45513</v>
      </c>
      <c r="P11" s="25"/>
      <c r="Q11" s="38">
        <f t="shared" si="1"/>
        <v>45544</v>
      </c>
      <c r="R11" s="25"/>
      <c r="S11" s="38">
        <f t="shared" si="1"/>
        <v>45574</v>
      </c>
      <c r="T11" s="25"/>
      <c r="U11" s="38">
        <f t="shared" si="1"/>
        <v>45605</v>
      </c>
      <c r="V11" s="25"/>
      <c r="W11" s="38">
        <f t="shared" si="1"/>
        <v>45635</v>
      </c>
    </row>
    <row r="12" spans="1:23" x14ac:dyDescent="0.4">
      <c r="A12" s="38">
        <f t="shared" si="2"/>
        <v>45301</v>
      </c>
      <c r="B12" s="26"/>
      <c r="C12" s="38">
        <f t="shared" si="2"/>
        <v>45332</v>
      </c>
      <c r="D12" s="19"/>
      <c r="E12" s="38">
        <f t="shared" si="1"/>
        <v>45361</v>
      </c>
      <c r="F12" s="25"/>
      <c r="G12" s="38">
        <f t="shared" si="1"/>
        <v>45392</v>
      </c>
      <c r="H12" s="25"/>
      <c r="I12" s="38">
        <f t="shared" si="1"/>
        <v>45422</v>
      </c>
      <c r="J12" s="25"/>
      <c r="K12" s="38">
        <f t="shared" si="1"/>
        <v>45453</v>
      </c>
      <c r="L12" s="25"/>
      <c r="M12" s="38">
        <f t="shared" si="1"/>
        <v>45483</v>
      </c>
      <c r="N12" s="25"/>
      <c r="O12" s="38">
        <f t="shared" si="1"/>
        <v>45514</v>
      </c>
      <c r="P12" s="25"/>
      <c r="Q12" s="38">
        <f t="shared" si="1"/>
        <v>45545</v>
      </c>
      <c r="R12" s="25"/>
      <c r="S12" s="38">
        <f t="shared" si="1"/>
        <v>45575</v>
      </c>
      <c r="T12" s="25"/>
      <c r="U12" s="38">
        <f t="shared" si="1"/>
        <v>45606</v>
      </c>
      <c r="V12" s="25"/>
      <c r="W12" s="38">
        <f t="shared" si="1"/>
        <v>45636</v>
      </c>
    </row>
    <row r="13" spans="1:23" x14ac:dyDescent="0.4">
      <c r="A13" s="38">
        <f t="shared" si="2"/>
        <v>45302</v>
      </c>
      <c r="B13" s="26"/>
      <c r="C13" s="38">
        <f t="shared" si="2"/>
        <v>45333</v>
      </c>
      <c r="D13" s="19"/>
      <c r="E13" s="38">
        <f t="shared" si="1"/>
        <v>45362</v>
      </c>
      <c r="F13" s="25"/>
      <c r="G13" s="38">
        <f t="shared" si="1"/>
        <v>45393</v>
      </c>
      <c r="H13" s="25"/>
      <c r="I13" s="38">
        <f t="shared" si="1"/>
        <v>45423</v>
      </c>
      <c r="J13" s="25"/>
      <c r="K13" s="38">
        <f t="shared" si="1"/>
        <v>45454</v>
      </c>
      <c r="L13" s="25"/>
      <c r="M13" s="38">
        <f t="shared" si="1"/>
        <v>45484</v>
      </c>
      <c r="N13" s="25"/>
      <c r="O13" s="38">
        <f t="shared" si="1"/>
        <v>45515</v>
      </c>
      <c r="P13" s="25"/>
      <c r="Q13" s="38">
        <f t="shared" si="1"/>
        <v>45546</v>
      </c>
      <c r="R13" s="25"/>
      <c r="S13" s="38">
        <f t="shared" si="1"/>
        <v>45576</v>
      </c>
      <c r="T13" s="25"/>
      <c r="U13" s="38">
        <f t="shared" si="1"/>
        <v>45607</v>
      </c>
      <c r="V13" s="25"/>
      <c r="W13" s="38">
        <f t="shared" si="1"/>
        <v>45637</v>
      </c>
    </row>
    <row r="14" spans="1:23" x14ac:dyDescent="0.4">
      <c r="A14" s="38">
        <f t="shared" si="2"/>
        <v>45303</v>
      </c>
      <c r="B14" s="26"/>
      <c r="C14" s="38">
        <f t="shared" si="2"/>
        <v>45334</v>
      </c>
      <c r="D14" s="19"/>
      <c r="E14" s="38">
        <f t="shared" si="1"/>
        <v>45363</v>
      </c>
      <c r="F14" s="25"/>
      <c r="G14" s="38">
        <f t="shared" si="1"/>
        <v>45394</v>
      </c>
      <c r="H14" s="25"/>
      <c r="I14" s="38">
        <f t="shared" si="1"/>
        <v>45424</v>
      </c>
      <c r="J14" s="25"/>
      <c r="K14" s="38">
        <f t="shared" si="1"/>
        <v>45455</v>
      </c>
      <c r="L14" s="25"/>
      <c r="M14" s="38">
        <f t="shared" si="1"/>
        <v>45485</v>
      </c>
      <c r="N14" s="25"/>
      <c r="O14" s="38">
        <f t="shared" si="1"/>
        <v>45516</v>
      </c>
      <c r="P14" s="25"/>
      <c r="Q14" s="38">
        <f t="shared" si="1"/>
        <v>45547</v>
      </c>
      <c r="R14" s="25"/>
      <c r="S14" s="38">
        <f t="shared" si="1"/>
        <v>45577</v>
      </c>
      <c r="T14" s="25"/>
      <c r="U14" s="38">
        <f t="shared" si="1"/>
        <v>45608</v>
      </c>
      <c r="V14" s="25"/>
      <c r="W14" s="38">
        <f t="shared" si="1"/>
        <v>45638</v>
      </c>
    </row>
    <row r="15" spans="1:23" x14ac:dyDescent="0.4">
      <c r="A15" s="38">
        <f t="shared" si="2"/>
        <v>45304</v>
      </c>
      <c r="B15" s="26"/>
      <c r="C15" s="38">
        <f t="shared" si="2"/>
        <v>45335</v>
      </c>
      <c r="D15" s="19"/>
      <c r="E15" s="38">
        <f t="shared" si="1"/>
        <v>45364</v>
      </c>
      <c r="F15" s="25"/>
      <c r="G15" s="38">
        <f t="shared" si="1"/>
        <v>45395</v>
      </c>
      <c r="H15" s="25"/>
      <c r="I15" s="38">
        <f t="shared" si="1"/>
        <v>45425</v>
      </c>
      <c r="J15" s="25"/>
      <c r="K15" s="38">
        <f t="shared" si="1"/>
        <v>45456</v>
      </c>
      <c r="L15" s="25"/>
      <c r="M15" s="38">
        <f t="shared" si="1"/>
        <v>45486</v>
      </c>
      <c r="N15" s="25"/>
      <c r="O15" s="38">
        <f t="shared" si="1"/>
        <v>45517</v>
      </c>
      <c r="P15" s="25"/>
      <c r="Q15" s="38">
        <f t="shared" si="1"/>
        <v>45548</v>
      </c>
      <c r="R15" s="25"/>
      <c r="S15" s="38">
        <f t="shared" si="1"/>
        <v>45578</v>
      </c>
      <c r="T15" s="25"/>
      <c r="U15" s="38">
        <f t="shared" si="1"/>
        <v>45609</v>
      </c>
      <c r="V15" s="25"/>
      <c r="W15" s="38">
        <f t="shared" si="1"/>
        <v>45639</v>
      </c>
    </row>
    <row r="16" spans="1:23" x14ac:dyDescent="0.4">
      <c r="A16" s="38">
        <f t="shared" si="2"/>
        <v>45305</v>
      </c>
      <c r="B16" s="26"/>
      <c r="C16" s="38">
        <f t="shared" si="2"/>
        <v>45336</v>
      </c>
      <c r="D16" s="19"/>
      <c r="E16" s="38">
        <f t="shared" si="1"/>
        <v>45365</v>
      </c>
      <c r="F16" s="25"/>
      <c r="G16" s="38">
        <f t="shared" si="1"/>
        <v>45396</v>
      </c>
      <c r="H16" s="25"/>
      <c r="I16" s="38">
        <f t="shared" si="1"/>
        <v>45426</v>
      </c>
      <c r="J16" s="25"/>
      <c r="K16" s="38">
        <f t="shared" si="1"/>
        <v>45457</v>
      </c>
      <c r="L16" s="25"/>
      <c r="M16" s="38">
        <f t="shared" si="1"/>
        <v>45487</v>
      </c>
      <c r="N16" s="25"/>
      <c r="O16" s="38">
        <f t="shared" si="1"/>
        <v>45518</v>
      </c>
      <c r="P16" s="25"/>
      <c r="Q16" s="38">
        <f t="shared" si="1"/>
        <v>45549</v>
      </c>
      <c r="R16" s="25"/>
      <c r="S16" s="38">
        <f t="shared" si="1"/>
        <v>45579</v>
      </c>
      <c r="T16" s="25"/>
      <c r="U16" s="38">
        <f t="shared" si="1"/>
        <v>45610</v>
      </c>
      <c r="V16" s="25"/>
      <c r="W16" s="38">
        <f t="shared" si="1"/>
        <v>45640</v>
      </c>
    </row>
    <row r="17" spans="1:23" x14ac:dyDescent="0.4">
      <c r="A17" s="38">
        <f t="shared" si="2"/>
        <v>45306</v>
      </c>
      <c r="B17" s="26"/>
      <c r="C17" s="38">
        <f t="shared" si="2"/>
        <v>45337</v>
      </c>
      <c r="D17" s="19"/>
      <c r="E17" s="38">
        <f t="shared" si="1"/>
        <v>45366</v>
      </c>
      <c r="F17" s="25"/>
      <c r="G17" s="38">
        <f t="shared" si="1"/>
        <v>45397</v>
      </c>
      <c r="H17" s="25"/>
      <c r="I17" s="38">
        <f t="shared" si="1"/>
        <v>45427</v>
      </c>
      <c r="J17" s="25"/>
      <c r="K17" s="38">
        <f t="shared" si="1"/>
        <v>45458</v>
      </c>
      <c r="L17" s="25"/>
      <c r="M17" s="38">
        <f t="shared" si="1"/>
        <v>45488</v>
      </c>
      <c r="N17" s="25"/>
      <c r="O17" s="38">
        <f t="shared" si="1"/>
        <v>45519</v>
      </c>
      <c r="P17" s="25"/>
      <c r="Q17" s="38">
        <f t="shared" si="1"/>
        <v>45550</v>
      </c>
      <c r="R17" s="25"/>
      <c r="S17" s="38">
        <f t="shared" si="1"/>
        <v>45580</v>
      </c>
      <c r="T17" s="25"/>
      <c r="U17" s="38">
        <f t="shared" si="1"/>
        <v>45611</v>
      </c>
      <c r="V17" s="25"/>
      <c r="W17" s="38">
        <f t="shared" si="1"/>
        <v>45641</v>
      </c>
    </row>
    <row r="18" spans="1:23" x14ac:dyDescent="0.4">
      <c r="A18" s="38">
        <f t="shared" si="2"/>
        <v>45307</v>
      </c>
      <c r="B18" s="26"/>
      <c r="C18" s="38">
        <f t="shared" si="2"/>
        <v>45338</v>
      </c>
      <c r="D18" s="19"/>
      <c r="E18" s="38">
        <f t="shared" si="1"/>
        <v>45367</v>
      </c>
      <c r="F18" s="25"/>
      <c r="G18" s="38">
        <f t="shared" si="1"/>
        <v>45398</v>
      </c>
      <c r="H18" s="25"/>
      <c r="I18" s="38">
        <f t="shared" si="1"/>
        <v>45428</v>
      </c>
      <c r="J18" s="25"/>
      <c r="K18" s="38">
        <f t="shared" si="1"/>
        <v>45459</v>
      </c>
      <c r="L18" s="25"/>
      <c r="M18" s="38">
        <f t="shared" si="1"/>
        <v>45489</v>
      </c>
      <c r="N18" s="25"/>
      <c r="O18" s="38">
        <f t="shared" si="1"/>
        <v>45520</v>
      </c>
      <c r="P18" s="25"/>
      <c r="Q18" s="38">
        <f t="shared" si="1"/>
        <v>45551</v>
      </c>
      <c r="R18" s="25"/>
      <c r="S18" s="38">
        <f t="shared" si="1"/>
        <v>45581</v>
      </c>
      <c r="T18" s="25"/>
      <c r="U18" s="38">
        <f t="shared" si="1"/>
        <v>45612</v>
      </c>
      <c r="V18" s="25"/>
      <c r="W18" s="38">
        <f t="shared" si="1"/>
        <v>45642</v>
      </c>
    </row>
    <row r="19" spans="1:23" x14ac:dyDescent="0.4">
      <c r="A19" s="38">
        <f t="shared" si="2"/>
        <v>45308</v>
      </c>
      <c r="B19" s="26"/>
      <c r="C19" s="38">
        <f t="shared" si="2"/>
        <v>45339</v>
      </c>
      <c r="D19" s="19"/>
      <c r="E19" s="38">
        <f t="shared" si="1"/>
        <v>45368</v>
      </c>
      <c r="F19" s="25"/>
      <c r="G19" s="38">
        <f t="shared" si="1"/>
        <v>45399</v>
      </c>
      <c r="H19" s="25"/>
      <c r="I19" s="38">
        <f t="shared" si="1"/>
        <v>45429</v>
      </c>
      <c r="J19" s="25"/>
      <c r="K19" s="38">
        <f t="shared" si="1"/>
        <v>45460</v>
      </c>
      <c r="L19" s="25"/>
      <c r="M19" s="38">
        <f t="shared" si="1"/>
        <v>45490</v>
      </c>
      <c r="N19" s="25"/>
      <c r="O19" s="38">
        <f t="shared" si="1"/>
        <v>45521</v>
      </c>
      <c r="P19" s="25"/>
      <c r="Q19" s="38">
        <f t="shared" si="1"/>
        <v>45552</v>
      </c>
      <c r="R19" s="25"/>
      <c r="S19" s="38">
        <f t="shared" si="1"/>
        <v>45582</v>
      </c>
      <c r="T19" s="25"/>
      <c r="U19" s="38">
        <f t="shared" si="1"/>
        <v>45613</v>
      </c>
      <c r="V19" s="25"/>
      <c r="W19" s="38">
        <f t="shared" si="1"/>
        <v>45643</v>
      </c>
    </row>
    <row r="20" spans="1:23" x14ac:dyDescent="0.4">
      <c r="A20" s="38">
        <f t="shared" si="2"/>
        <v>45309</v>
      </c>
      <c r="B20" s="26"/>
      <c r="C20" s="38">
        <f t="shared" si="2"/>
        <v>45340</v>
      </c>
      <c r="D20" s="19"/>
      <c r="E20" s="38">
        <f t="shared" ref="E20:W32" si="3">E19+1</f>
        <v>45369</v>
      </c>
      <c r="F20" s="25"/>
      <c r="G20" s="38">
        <f t="shared" si="3"/>
        <v>45400</v>
      </c>
      <c r="H20" s="25"/>
      <c r="I20" s="38">
        <f t="shared" si="3"/>
        <v>45430</v>
      </c>
      <c r="J20" s="25"/>
      <c r="K20" s="38">
        <f t="shared" si="3"/>
        <v>45461</v>
      </c>
      <c r="L20" s="25"/>
      <c r="M20" s="38">
        <f t="shared" si="3"/>
        <v>45491</v>
      </c>
      <c r="N20" s="25"/>
      <c r="O20" s="38">
        <f t="shared" si="3"/>
        <v>45522</v>
      </c>
      <c r="P20" s="25"/>
      <c r="Q20" s="38">
        <f t="shared" si="3"/>
        <v>45553</v>
      </c>
      <c r="R20" s="25"/>
      <c r="S20" s="38">
        <f t="shared" si="3"/>
        <v>45583</v>
      </c>
      <c r="T20" s="25"/>
      <c r="U20" s="38">
        <f t="shared" si="3"/>
        <v>45614</v>
      </c>
      <c r="V20" s="25"/>
      <c r="W20" s="38">
        <f t="shared" si="3"/>
        <v>45644</v>
      </c>
    </row>
    <row r="21" spans="1:23" x14ac:dyDescent="0.4">
      <c r="A21" s="38">
        <f t="shared" ref="A21:C33" si="4">A20+1</f>
        <v>45310</v>
      </c>
      <c r="B21" s="26"/>
      <c r="C21" s="38">
        <f t="shared" si="4"/>
        <v>45341</v>
      </c>
      <c r="D21" s="19"/>
      <c r="E21" s="38">
        <f t="shared" si="3"/>
        <v>45370</v>
      </c>
      <c r="F21" s="25"/>
      <c r="G21" s="38">
        <f t="shared" si="3"/>
        <v>45401</v>
      </c>
      <c r="H21" s="25"/>
      <c r="I21" s="38">
        <f t="shared" si="3"/>
        <v>45431</v>
      </c>
      <c r="J21" s="25"/>
      <c r="K21" s="38">
        <f t="shared" si="3"/>
        <v>45462</v>
      </c>
      <c r="L21" s="25"/>
      <c r="M21" s="38">
        <f t="shared" si="3"/>
        <v>45492</v>
      </c>
      <c r="N21" s="25"/>
      <c r="O21" s="38">
        <f t="shared" si="3"/>
        <v>45523</v>
      </c>
      <c r="P21" s="25"/>
      <c r="Q21" s="38">
        <f t="shared" si="3"/>
        <v>45554</v>
      </c>
      <c r="R21" s="25"/>
      <c r="S21" s="38">
        <f t="shared" si="3"/>
        <v>45584</v>
      </c>
      <c r="T21" s="25"/>
      <c r="U21" s="38">
        <f t="shared" si="3"/>
        <v>45615</v>
      </c>
      <c r="V21" s="25"/>
      <c r="W21" s="38">
        <f t="shared" si="3"/>
        <v>45645</v>
      </c>
    </row>
    <row r="22" spans="1:23" x14ac:dyDescent="0.4">
      <c r="A22" s="38">
        <f t="shared" si="4"/>
        <v>45311</v>
      </c>
      <c r="B22" s="26"/>
      <c r="C22" s="38">
        <f t="shared" si="4"/>
        <v>45342</v>
      </c>
      <c r="D22" s="19"/>
      <c r="E22" s="38">
        <f t="shared" si="3"/>
        <v>45371</v>
      </c>
      <c r="F22" s="25"/>
      <c r="G22" s="38">
        <f t="shared" si="3"/>
        <v>45402</v>
      </c>
      <c r="H22" s="25"/>
      <c r="I22" s="38">
        <f t="shared" si="3"/>
        <v>45432</v>
      </c>
      <c r="J22" s="25"/>
      <c r="K22" s="38">
        <f t="shared" si="3"/>
        <v>45463</v>
      </c>
      <c r="L22" s="25"/>
      <c r="M22" s="38">
        <f t="shared" si="3"/>
        <v>45493</v>
      </c>
      <c r="N22" s="25"/>
      <c r="O22" s="38">
        <f t="shared" si="3"/>
        <v>45524</v>
      </c>
      <c r="P22" s="25"/>
      <c r="Q22" s="38">
        <f t="shared" si="3"/>
        <v>45555</v>
      </c>
      <c r="R22" s="25"/>
      <c r="S22" s="38">
        <f t="shared" si="3"/>
        <v>45585</v>
      </c>
      <c r="T22" s="25"/>
      <c r="U22" s="38">
        <f t="shared" si="3"/>
        <v>45616</v>
      </c>
      <c r="V22" s="25"/>
      <c r="W22" s="38">
        <f t="shared" si="3"/>
        <v>45646</v>
      </c>
    </row>
    <row r="23" spans="1:23" x14ac:dyDescent="0.4">
      <c r="A23" s="38">
        <f t="shared" si="4"/>
        <v>45312</v>
      </c>
      <c r="B23" s="26"/>
      <c r="C23" s="38">
        <f t="shared" si="4"/>
        <v>45343</v>
      </c>
      <c r="D23" s="19"/>
      <c r="E23" s="38">
        <f t="shared" si="3"/>
        <v>45372</v>
      </c>
      <c r="F23" s="25"/>
      <c r="G23" s="38">
        <f t="shared" si="3"/>
        <v>45403</v>
      </c>
      <c r="H23" s="25"/>
      <c r="I23" s="38">
        <f t="shared" si="3"/>
        <v>45433</v>
      </c>
      <c r="J23" s="25"/>
      <c r="K23" s="38">
        <f t="shared" si="3"/>
        <v>45464</v>
      </c>
      <c r="L23" s="25"/>
      <c r="M23" s="38">
        <f t="shared" si="3"/>
        <v>45494</v>
      </c>
      <c r="N23" s="25"/>
      <c r="O23" s="38">
        <f t="shared" si="3"/>
        <v>45525</v>
      </c>
      <c r="P23" s="25"/>
      <c r="Q23" s="38">
        <f t="shared" si="3"/>
        <v>45556</v>
      </c>
      <c r="R23" s="25" t="s">
        <v>30</v>
      </c>
      <c r="S23" s="38">
        <f t="shared" si="3"/>
        <v>45586</v>
      </c>
      <c r="T23" s="25"/>
      <c r="U23" s="38">
        <f t="shared" si="3"/>
        <v>45617</v>
      </c>
      <c r="V23" s="25"/>
      <c r="W23" s="38">
        <f t="shared" si="3"/>
        <v>45647</v>
      </c>
    </row>
    <row r="24" spans="1:23" x14ac:dyDescent="0.4">
      <c r="A24" s="38">
        <f t="shared" si="4"/>
        <v>45313</v>
      </c>
      <c r="B24" s="26"/>
      <c r="C24" s="38">
        <f t="shared" si="4"/>
        <v>45344</v>
      </c>
      <c r="D24" s="19"/>
      <c r="E24" s="38">
        <f t="shared" si="3"/>
        <v>45373</v>
      </c>
      <c r="F24" s="25"/>
      <c r="G24" s="38">
        <f t="shared" si="3"/>
        <v>45404</v>
      </c>
      <c r="H24" s="25"/>
      <c r="I24" s="38">
        <f t="shared" si="3"/>
        <v>45434</v>
      </c>
      <c r="J24" s="25"/>
      <c r="K24" s="38">
        <f t="shared" si="3"/>
        <v>45465</v>
      </c>
      <c r="L24" s="25"/>
      <c r="M24" s="38">
        <f t="shared" si="3"/>
        <v>45495</v>
      </c>
      <c r="N24" s="25"/>
      <c r="O24" s="38">
        <f t="shared" si="3"/>
        <v>45526</v>
      </c>
      <c r="P24" s="25"/>
      <c r="Q24" s="38">
        <f t="shared" si="3"/>
        <v>45557</v>
      </c>
      <c r="R24" s="25"/>
      <c r="S24" s="38">
        <f t="shared" si="3"/>
        <v>45587</v>
      </c>
      <c r="T24" s="25"/>
      <c r="U24" s="38">
        <f t="shared" si="3"/>
        <v>45618</v>
      </c>
      <c r="V24" s="25"/>
      <c r="W24" s="38">
        <f t="shared" si="3"/>
        <v>45648</v>
      </c>
    </row>
    <row r="25" spans="1:23" x14ac:dyDescent="0.4">
      <c r="A25" s="38">
        <f t="shared" si="4"/>
        <v>45314</v>
      </c>
      <c r="B25" s="26"/>
      <c r="C25" s="38">
        <f t="shared" si="4"/>
        <v>45345</v>
      </c>
      <c r="D25" s="19"/>
      <c r="E25" s="38">
        <f t="shared" si="3"/>
        <v>45374</v>
      </c>
      <c r="F25" s="25"/>
      <c r="G25" s="38">
        <f t="shared" si="3"/>
        <v>45405</v>
      </c>
      <c r="H25" s="25"/>
      <c r="I25" s="38">
        <f t="shared" si="3"/>
        <v>45435</v>
      </c>
      <c r="J25" s="25"/>
      <c r="K25" s="38">
        <f t="shared" si="3"/>
        <v>45466</v>
      </c>
      <c r="L25" s="25"/>
      <c r="M25" s="38">
        <f t="shared" si="3"/>
        <v>45496</v>
      </c>
      <c r="N25" s="25"/>
      <c r="O25" s="38">
        <f t="shared" si="3"/>
        <v>45527</v>
      </c>
      <c r="P25" s="25"/>
      <c r="Q25" s="38">
        <f t="shared" si="3"/>
        <v>45558</v>
      </c>
      <c r="R25" s="25"/>
      <c r="S25" s="38">
        <f t="shared" si="3"/>
        <v>45588</v>
      </c>
      <c r="T25" s="25"/>
      <c r="U25" s="38">
        <f t="shared" si="3"/>
        <v>45619</v>
      </c>
      <c r="V25" s="25"/>
      <c r="W25" s="38">
        <f t="shared" si="3"/>
        <v>45649</v>
      </c>
    </row>
    <row r="26" spans="1:23" x14ac:dyDescent="0.4">
      <c r="A26" s="38">
        <f t="shared" si="4"/>
        <v>45315</v>
      </c>
      <c r="B26" s="26"/>
      <c r="C26" s="38">
        <f t="shared" si="4"/>
        <v>45346</v>
      </c>
      <c r="D26" s="19"/>
      <c r="E26" s="38">
        <f t="shared" si="3"/>
        <v>45375</v>
      </c>
      <c r="F26" s="25"/>
      <c r="G26" s="38">
        <f t="shared" si="3"/>
        <v>45406</v>
      </c>
      <c r="H26" s="25"/>
      <c r="I26" s="38">
        <f t="shared" si="3"/>
        <v>45436</v>
      </c>
      <c r="J26" s="25"/>
      <c r="K26" s="38">
        <f t="shared" si="3"/>
        <v>45467</v>
      </c>
      <c r="L26" s="25"/>
      <c r="M26" s="38">
        <f t="shared" si="3"/>
        <v>45497</v>
      </c>
      <c r="N26" s="25"/>
      <c r="O26" s="38">
        <f t="shared" si="3"/>
        <v>45528</v>
      </c>
      <c r="P26" s="25"/>
      <c r="Q26" s="38">
        <f t="shared" si="3"/>
        <v>45559</v>
      </c>
      <c r="R26" s="25"/>
      <c r="S26" s="38">
        <f t="shared" si="3"/>
        <v>45589</v>
      </c>
      <c r="T26" s="25"/>
      <c r="U26" s="38">
        <f t="shared" si="3"/>
        <v>45620</v>
      </c>
      <c r="V26" s="25"/>
      <c r="W26" s="38">
        <f t="shared" si="3"/>
        <v>45650</v>
      </c>
    </row>
    <row r="27" spans="1:23" x14ac:dyDescent="0.4">
      <c r="A27" s="38">
        <f t="shared" si="4"/>
        <v>45316</v>
      </c>
      <c r="B27" s="26"/>
      <c r="C27" s="38">
        <f t="shared" si="4"/>
        <v>45347</v>
      </c>
      <c r="D27" s="19"/>
      <c r="E27" s="38">
        <f t="shared" si="3"/>
        <v>45376</v>
      </c>
      <c r="F27" s="25"/>
      <c r="G27" s="38">
        <f t="shared" si="3"/>
        <v>45407</v>
      </c>
      <c r="H27" s="25"/>
      <c r="I27" s="38">
        <f t="shared" si="3"/>
        <v>45437</v>
      </c>
      <c r="J27" s="25"/>
      <c r="K27" s="38">
        <f t="shared" si="3"/>
        <v>45468</v>
      </c>
      <c r="L27" s="25"/>
      <c r="M27" s="38">
        <f t="shared" si="3"/>
        <v>45498</v>
      </c>
      <c r="N27" s="25"/>
      <c r="O27" s="38">
        <f t="shared" si="3"/>
        <v>45529</v>
      </c>
      <c r="P27" s="25"/>
      <c r="Q27" s="38">
        <f t="shared" si="3"/>
        <v>45560</v>
      </c>
      <c r="R27" s="25"/>
      <c r="S27" s="38">
        <f t="shared" si="3"/>
        <v>45590</v>
      </c>
      <c r="T27" s="25"/>
      <c r="U27" s="38">
        <f t="shared" si="3"/>
        <v>45621</v>
      </c>
      <c r="V27" s="25"/>
      <c r="W27" s="38">
        <f t="shared" si="3"/>
        <v>45651</v>
      </c>
    </row>
    <row r="28" spans="1:23" x14ac:dyDescent="0.4">
      <c r="A28" s="38">
        <f t="shared" si="4"/>
        <v>45317</v>
      </c>
      <c r="B28" s="26"/>
      <c r="C28" s="38">
        <f t="shared" si="4"/>
        <v>45348</v>
      </c>
      <c r="D28" s="19"/>
      <c r="E28" s="38">
        <f t="shared" si="3"/>
        <v>45377</v>
      </c>
      <c r="F28" s="25"/>
      <c r="G28" s="38">
        <f t="shared" si="3"/>
        <v>45408</v>
      </c>
      <c r="H28" s="25"/>
      <c r="I28" s="38">
        <f t="shared" si="3"/>
        <v>45438</v>
      </c>
      <c r="J28" s="25"/>
      <c r="K28" s="38">
        <f t="shared" si="3"/>
        <v>45469</v>
      </c>
      <c r="L28" s="25"/>
      <c r="M28" s="38">
        <f t="shared" si="3"/>
        <v>45499</v>
      </c>
      <c r="N28" s="25"/>
      <c r="O28" s="38">
        <f t="shared" si="3"/>
        <v>45530</v>
      </c>
      <c r="P28" s="25"/>
      <c r="Q28" s="38">
        <f t="shared" si="3"/>
        <v>45561</v>
      </c>
      <c r="R28" s="25"/>
      <c r="S28" s="38">
        <f t="shared" si="3"/>
        <v>45591</v>
      </c>
      <c r="T28" s="25"/>
      <c r="U28" s="38">
        <f t="shared" si="3"/>
        <v>45622</v>
      </c>
      <c r="V28" s="25"/>
      <c r="W28" s="38">
        <f t="shared" si="3"/>
        <v>45652</v>
      </c>
    </row>
    <row r="29" spans="1:23" x14ac:dyDescent="0.4">
      <c r="A29" s="38">
        <f t="shared" si="4"/>
        <v>45318</v>
      </c>
      <c r="B29" s="26"/>
      <c r="C29" s="38">
        <f t="shared" si="4"/>
        <v>45349</v>
      </c>
      <c r="D29" s="19"/>
      <c r="E29" s="38">
        <f t="shared" si="3"/>
        <v>45378</v>
      </c>
      <c r="F29" s="25"/>
      <c r="G29" s="38">
        <f t="shared" si="3"/>
        <v>45409</v>
      </c>
      <c r="H29" s="25"/>
      <c r="I29" s="38">
        <f t="shared" si="3"/>
        <v>45439</v>
      </c>
      <c r="J29" s="25"/>
      <c r="K29" s="38">
        <f t="shared" si="3"/>
        <v>45470</v>
      </c>
      <c r="L29" s="25"/>
      <c r="M29" s="38">
        <f t="shared" si="3"/>
        <v>45500</v>
      </c>
      <c r="N29" s="25"/>
      <c r="O29" s="38">
        <f t="shared" si="3"/>
        <v>45531</v>
      </c>
      <c r="P29" s="25"/>
      <c r="Q29" s="38">
        <f t="shared" si="3"/>
        <v>45562</v>
      </c>
      <c r="R29" s="25"/>
      <c r="S29" s="38">
        <f t="shared" si="3"/>
        <v>45592</v>
      </c>
      <c r="T29" s="25"/>
      <c r="U29" s="38">
        <f t="shared" si="3"/>
        <v>45623</v>
      </c>
      <c r="V29" s="25"/>
      <c r="W29" s="38">
        <f t="shared" si="3"/>
        <v>45653</v>
      </c>
    </row>
    <row r="30" spans="1:23" x14ac:dyDescent="0.4">
      <c r="A30" s="38">
        <f t="shared" si="4"/>
        <v>45319</v>
      </c>
      <c r="B30" s="26"/>
      <c r="C30" s="38">
        <f t="shared" si="4"/>
        <v>45350</v>
      </c>
      <c r="D30" s="19"/>
      <c r="E30" s="38">
        <f t="shared" si="3"/>
        <v>45379</v>
      </c>
      <c r="F30" s="25"/>
      <c r="G30" s="38">
        <f t="shared" si="3"/>
        <v>45410</v>
      </c>
      <c r="H30" s="25"/>
      <c r="I30" s="38">
        <f t="shared" si="3"/>
        <v>45440</v>
      </c>
      <c r="J30" s="25"/>
      <c r="K30" s="38">
        <f t="shared" si="3"/>
        <v>45471</v>
      </c>
      <c r="L30" s="25"/>
      <c r="M30" s="38">
        <f t="shared" si="3"/>
        <v>45501</v>
      </c>
      <c r="N30" s="25"/>
      <c r="O30" s="38">
        <f t="shared" si="3"/>
        <v>45532</v>
      </c>
      <c r="P30" s="25"/>
      <c r="Q30" s="38">
        <f t="shared" si="3"/>
        <v>45563</v>
      </c>
      <c r="R30" s="25" t="s">
        <v>27</v>
      </c>
      <c r="S30" s="38">
        <f t="shared" si="3"/>
        <v>45593</v>
      </c>
      <c r="T30" s="25"/>
      <c r="U30" s="38">
        <f t="shared" si="3"/>
        <v>45624</v>
      </c>
      <c r="V30" s="25"/>
      <c r="W30" s="38">
        <f t="shared" si="3"/>
        <v>45654</v>
      </c>
    </row>
    <row r="31" spans="1:23" x14ac:dyDescent="0.4">
      <c r="A31" s="38">
        <f t="shared" si="4"/>
        <v>45320</v>
      </c>
      <c r="B31" s="26"/>
      <c r="C31" s="38">
        <f t="shared" si="4"/>
        <v>45351</v>
      </c>
      <c r="D31" s="19"/>
      <c r="E31" s="38">
        <f t="shared" si="3"/>
        <v>45380</v>
      </c>
      <c r="F31" s="25"/>
      <c r="G31" s="38">
        <f t="shared" si="3"/>
        <v>45411</v>
      </c>
      <c r="H31" s="25"/>
      <c r="I31" s="38">
        <f t="shared" si="3"/>
        <v>45441</v>
      </c>
      <c r="J31" s="25"/>
      <c r="K31" s="38">
        <f t="shared" si="3"/>
        <v>45472</v>
      </c>
      <c r="L31" s="25"/>
      <c r="M31" s="38">
        <f t="shared" si="3"/>
        <v>45502</v>
      </c>
      <c r="N31" s="25"/>
      <c r="O31" s="38">
        <f t="shared" si="3"/>
        <v>45533</v>
      </c>
      <c r="P31" s="25"/>
      <c r="Q31" s="38">
        <f t="shared" si="3"/>
        <v>45564</v>
      </c>
      <c r="R31" s="25"/>
      <c r="S31" s="38">
        <f t="shared" si="3"/>
        <v>45594</v>
      </c>
      <c r="T31" s="25"/>
      <c r="U31" s="38">
        <f t="shared" si="3"/>
        <v>45625</v>
      </c>
      <c r="V31" s="25"/>
      <c r="W31" s="38">
        <f t="shared" si="3"/>
        <v>45655</v>
      </c>
    </row>
    <row r="32" spans="1:23" x14ac:dyDescent="0.4">
      <c r="A32" s="38">
        <f t="shared" si="4"/>
        <v>45321</v>
      </c>
      <c r="B32" s="26"/>
      <c r="C32" s="25"/>
      <c r="D32" s="19"/>
      <c r="E32" s="38">
        <f t="shared" ref="E32" si="5">E31+1</f>
        <v>45381</v>
      </c>
      <c r="F32" s="25"/>
      <c r="G32" s="38">
        <f t="shared" ref="G32" si="6">G31+1</f>
        <v>45412</v>
      </c>
      <c r="H32" s="25"/>
      <c r="I32" s="38">
        <f t="shared" ref="I32" si="7">I31+1</f>
        <v>45442</v>
      </c>
      <c r="J32" s="25"/>
      <c r="K32" s="38">
        <f t="shared" si="3"/>
        <v>45473</v>
      </c>
      <c r="L32" s="25"/>
      <c r="M32" s="38">
        <f t="shared" ref="M32" si="8">M31+1</f>
        <v>45503</v>
      </c>
      <c r="N32" s="25"/>
      <c r="O32" s="38"/>
      <c r="P32" s="25"/>
      <c r="Q32" s="38">
        <f t="shared" si="3"/>
        <v>45565</v>
      </c>
      <c r="R32" s="25"/>
      <c r="S32" s="38">
        <f t="shared" ref="S32" si="9">S31+1</f>
        <v>45595</v>
      </c>
      <c r="T32" s="25"/>
      <c r="U32" s="38">
        <f t="shared" si="3"/>
        <v>45626</v>
      </c>
      <c r="V32" s="25"/>
      <c r="W32" s="38">
        <f t="shared" ref="W32" si="10">W31+1</f>
        <v>45656</v>
      </c>
    </row>
    <row r="33" spans="1:23" x14ac:dyDescent="0.4">
      <c r="A33" s="38">
        <f t="shared" si="4"/>
        <v>45322</v>
      </c>
      <c r="B33" s="26"/>
      <c r="C33" s="25"/>
      <c r="E33" s="38">
        <f t="shared" ref="E33" si="11">E32+1</f>
        <v>45382</v>
      </c>
      <c r="F33" s="25"/>
      <c r="G33" s="25"/>
      <c r="H33" s="25"/>
      <c r="I33" s="38">
        <f t="shared" ref="I33" si="12">I32+1</f>
        <v>45443</v>
      </c>
      <c r="J33" s="25"/>
      <c r="K33" s="25"/>
      <c r="L33" s="25"/>
      <c r="M33" s="38">
        <f t="shared" ref="M33" si="13">M32+1</f>
        <v>45504</v>
      </c>
      <c r="N33" s="25"/>
      <c r="O33" s="38"/>
      <c r="P33" s="25"/>
      <c r="Q33" s="25"/>
      <c r="R33" s="25"/>
      <c r="S33" s="38">
        <f t="shared" ref="S33" si="14">S32+1</f>
        <v>45596</v>
      </c>
      <c r="T33" s="25"/>
      <c r="U33" s="25"/>
      <c r="V33" s="25"/>
      <c r="W33" s="38">
        <f t="shared" ref="W33" si="15">W32+1</f>
        <v>45657</v>
      </c>
    </row>
    <row r="34" spans="1:23" x14ac:dyDescent="0.4">
      <c r="A34" s="19"/>
      <c r="C34" s="19"/>
      <c r="E34" s="19"/>
      <c r="F34" s="19"/>
      <c r="G34" s="19"/>
      <c r="H34" s="19"/>
      <c r="I34" s="19"/>
      <c r="J34" s="19"/>
      <c r="K34" s="19"/>
      <c r="L34" s="19"/>
      <c r="M34" s="38"/>
      <c r="N34" s="19"/>
      <c r="O34" s="19"/>
      <c r="P34" s="19"/>
      <c r="Q34" s="19"/>
      <c r="R34" s="19"/>
      <c r="S34" s="38"/>
      <c r="T34" s="19"/>
      <c r="U34" s="19"/>
      <c r="V34" s="19"/>
      <c r="W34" s="19"/>
    </row>
    <row r="35" spans="1:23" x14ac:dyDescent="0.4">
      <c r="A35" s="19"/>
      <c r="C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</row>
    <row r="36" spans="1:23" x14ac:dyDescent="0.4">
      <c r="A36" s="19"/>
      <c r="B36" s="26"/>
      <c r="C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</row>
    <row r="37" spans="1:23" x14ac:dyDescent="0.4">
      <c r="A37" s="19"/>
      <c r="C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</row>
    <row r="38" spans="1:23" x14ac:dyDescent="0.4">
      <c r="A38" s="28" t="s">
        <v>25</v>
      </c>
      <c r="C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</row>
    <row r="39" spans="1:23" x14ac:dyDescent="0.4">
      <c r="A39" s="19"/>
      <c r="C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</row>
    <row r="40" spans="1:23" x14ac:dyDescent="0.4">
      <c r="A40" s="19"/>
      <c r="C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</row>
    <row r="41" spans="1:23" x14ac:dyDescent="0.4">
      <c r="A41" s="19"/>
      <c r="C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</row>
    <row r="42" spans="1:23" x14ac:dyDescent="0.4">
      <c r="A42" s="19"/>
      <c r="C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</row>
    <row r="43" spans="1:23" x14ac:dyDescent="0.4">
      <c r="A43" s="19">
        <f t="shared" ref="A43:C55" si="16">A42+1</f>
        <v>1</v>
      </c>
      <c r="C43" s="19">
        <f t="shared" si="16"/>
        <v>1</v>
      </c>
      <c r="E43" s="19">
        <f t="shared" ref="E43:W55" si="17">E42+1</f>
        <v>1</v>
      </c>
      <c r="F43" s="19"/>
      <c r="G43" s="19">
        <f t="shared" si="17"/>
        <v>1</v>
      </c>
      <c r="H43" s="19"/>
      <c r="I43" s="19">
        <f t="shared" si="17"/>
        <v>1</v>
      </c>
      <c r="J43" s="19"/>
      <c r="K43" s="19">
        <f t="shared" si="17"/>
        <v>1</v>
      </c>
      <c r="L43" s="19"/>
      <c r="M43" s="19">
        <f t="shared" si="17"/>
        <v>1</v>
      </c>
      <c r="N43" s="19"/>
      <c r="O43" s="19">
        <f t="shared" si="17"/>
        <v>1</v>
      </c>
      <c r="P43" s="19"/>
      <c r="Q43" s="19">
        <f t="shared" si="17"/>
        <v>1</v>
      </c>
      <c r="R43" s="19"/>
      <c r="S43" s="19">
        <f t="shared" si="17"/>
        <v>1</v>
      </c>
      <c r="T43" s="19"/>
      <c r="U43" s="19">
        <f t="shared" si="17"/>
        <v>1</v>
      </c>
      <c r="V43" s="19"/>
      <c r="W43" s="19">
        <f t="shared" si="17"/>
        <v>1</v>
      </c>
    </row>
    <row r="44" spans="1:23" x14ac:dyDescent="0.4">
      <c r="A44" s="19">
        <f t="shared" si="16"/>
        <v>2</v>
      </c>
      <c r="C44" s="19">
        <f t="shared" si="16"/>
        <v>2</v>
      </c>
      <c r="E44" s="19">
        <f t="shared" si="17"/>
        <v>2</v>
      </c>
      <c r="F44" s="19"/>
      <c r="G44" s="19">
        <f t="shared" si="17"/>
        <v>2</v>
      </c>
      <c r="H44" s="19"/>
      <c r="I44" s="19">
        <f t="shared" si="17"/>
        <v>2</v>
      </c>
      <c r="J44" s="19"/>
      <c r="K44" s="19">
        <f t="shared" si="17"/>
        <v>2</v>
      </c>
      <c r="L44" s="19"/>
      <c r="M44" s="19">
        <f t="shared" si="17"/>
        <v>2</v>
      </c>
      <c r="N44" s="19"/>
      <c r="O44" s="19">
        <f t="shared" si="17"/>
        <v>2</v>
      </c>
      <c r="P44" s="19"/>
      <c r="Q44" s="19">
        <f t="shared" si="17"/>
        <v>2</v>
      </c>
      <c r="R44" s="19"/>
      <c r="S44" s="19">
        <f t="shared" si="17"/>
        <v>2</v>
      </c>
      <c r="T44" s="19"/>
      <c r="U44" s="19">
        <f t="shared" si="17"/>
        <v>2</v>
      </c>
      <c r="V44" s="19"/>
      <c r="W44" s="19">
        <f t="shared" si="17"/>
        <v>2</v>
      </c>
    </row>
    <row r="45" spans="1:23" x14ac:dyDescent="0.4">
      <c r="A45" s="19">
        <f t="shared" si="16"/>
        <v>3</v>
      </c>
      <c r="C45" s="19">
        <f t="shared" si="16"/>
        <v>3</v>
      </c>
      <c r="E45" s="19">
        <f t="shared" si="17"/>
        <v>3</v>
      </c>
      <c r="F45" s="19"/>
      <c r="G45" s="19">
        <f t="shared" si="17"/>
        <v>3</v>
      </c>
      <c r="H45" s="19"/>
      <c r="I45" s="19">
        <f t="shared" si="17"/>
        <v>3</v>
      </c>
      <c r="J45" s="19"/>
      <c r="K45" s="19">
        <f t="shared" si="17"/>
        <v>3</v>
      </c>
      <c r="L45" s="19"/>
      <c r="M45" s="19">
        <f t="shared" si="17"/>
        <v>3</v>
      </c>
      <c r="N45" s="19"/>
      <c r="O45" s="19">
        <f t="shared" si="17"/>
        <v>3</v>
      </c>
      <c r="P45" s="19"/>
      <c r="Q45" s="19">
        <f t="shared" si="17"/>
        <v>3</v>
      </c>
      <c r="R45" s="19"/>
      <c r="S45" s="19">
        <f t="shared" si="17"/>
        <v>3</v>
      </c>
      <c r="T45" s="19"/>
      <c r="U45" s="19">
        <f t="shared" si="17"/>
        <v>3</v>
      </c>
      <c r="V45" s="19"/>
      <c r="W45" s="19">
        <f t="shared" si="17"/>
        <v>3</v>
      </c>
    </row>
    <row r="46" spans="1:23" x14ac:dyDescent="0.4">
      <c r="A46" s="19">
        <f t="shared" si="16"/>
        <v>4</v>
      </c>
      <c r="C46" s="19">
        <f t="shared" si="16"/>
        <v>4</v>
      </c>
      <c r="E46" s="19">
        <f t="shared" si="17"/>
        <v>4</v>
      </c>
      <c r="F46" s="19"/>
      <c r="G46" s="19">
        <f t="shared" si="17"/>
        <v>4</v>
      </c>
      <c r="H46" s="19"/>
      <c r="I46" s="19">
        <f t="shared" si="17"/>
        <v>4</v>
      </c>
      <c r="J46" s="19"/>
      <c r="K46" s="19">
        <f t="shared" si="17"/>
        <v>4</v>
      </c>
      <c r="L46" s="19"/>
      <c r="M46" s="19">
        <f t="shared" si="17"/>
        <v>4</v>
      </c>
      <c r="N46" s="19"/>
      <c r="O46" s="19">
        <f t="shared" si="17"/>
        <v>4</v>
      </c>
      <c r="P46" s="19"/>
      <c r="Q46" s="19">
        <f t="shared" si="17"/>
        <v>4</v>
      </c>
      <c r="R46" s="19"/>
      <c r="S46" s="19">
        <f t="shared" si="17"/>
        <v>4</v>
      </c>
      <c r="T46" s="19"/>
      <c r="U46" s="19">
        <f t="shared" si="17"/>
        <v>4</v>
      </c>
      <c r="V46" s="19"/>
      <c r="W46" s="19">
        <f t="shared" si="17"/>
        <v>4</v>
      </c>
    </row>
    <row r="47" spans="1:23" x14ac:dyDescent="0.4">
      <c r="A47" s="19">
        <f t="shared" si="16"/>
        <v>5</v>
      </c>
      <c r="C47" s="19">
        <f t="shared" si="16"/>
        <v>5</v>
      </c>
      <c r="E47" s="19">
        <f t="shared" si="17"/>
        <v>5</v>
      </c>
      <c r="F47" s="19"/>
      <c r="G47" s="19">
        <f t="shared" si="17"/>
        <v>5</v>
      </c>
      <c r="H47" s="19"/>
      <c r="I47" s="19">
        <f t="shared" si="17"/>
        <v>5</v>
      </c>
      <c r="J47" s="19"/>
      <c r="K47" s="19">
        <f t="shared" si="17"/>
        <v>5</v>
      </c>
      <c r="L47" s="19"/>
      <c r="M47" s="19">
        <f t="shared" si="17"/>
        <v>5</v>
      </c>
      <c r="N47" s="19"/>
      <c r="O47" s="19">
        <f t="shared" si="17"/>
        <v>5</v>
      </c>
      <c r="P47" s="19"/>
      <c r="Q47" s="19">
        <f t="shared" si="17"/>
        <v>5</v>
      </c>
      <c r="R47" s="19"/>
      <c r="S47" s="19">
        <f t="shared" si="17"/>
        <v>5</v>
      </c>
      <c r="T47" s="19"/>
      <c r="U47" s="19">
        <f t="shared" si="17"/>
        <v>5</v>
      </c>
      <c r="V47" s="19"/>
      <c r="W47" s="19">
        <f t="shared" si="17"/>
        <v>5</v>
      </c>
    </row>
    <row r="48" spans="1:23" x14ac:dyDescent="0.4">
      <c r="A48" s="19">
        <f t="shared" si="16"/>
        <v>6</v>
      </c>
      <c r="C48" s="19">
        <f t="shared" si="16"/>
        <v>6</v>
      </c>
      <c r="E48" s="19">
        <f t="shared" si="17"/>
        <v>6</v>
      </c>
      <c r="F48" s="19"/>
      <c r="G48" s="19">
        <f t="shared" si="17"/>
        <v>6</v>
      </c>
      <c r="H48" s="19"/>
      <c r="I48" s="19">
        <f t="shared" si="17"/>
        <v>6</v>
      </c>
      <c r="J48" s="19"/>
      <c r="K48" s="19">
        <f t="shared" si="17"/>
        <v>6</v>
      </c>
      <c r="L48" s="19"/>
      <c r="M48" s="19">
        <f t="shared" si="17"/>
        <v>6</v>
      </c>
      <c r="N48" s="19"/>
      <c r="O48" s="19">
        <f t="shared" si="17"/>
        <v>6</v>
      </c>
      <c r="P48" s="19"/>
      <c r="Q48" s="19">
        <f t="shared" si="17"/>
        <v>6</v>
      </c>
      <c r="R48" s="19"/>
      <c r="S48" s="19">
        <f t="shared" si="17"/>
        <v>6</v>
      </c>
      <c r="T48" s="19"/>
      <c r="U48" s="19">
        <f t="shared" si="17"/>
        <v>6</v>
      </c>
      <c r="V48" s="19"/>
      <c r="W48" s="19">
        <f t="shared" si="17"/>
        <v>6</v>
      </c>
    </row>
    <row r="49" spans="1:23" x14ac:dyDescent="0.4">
      <c r="A49" s="19">
        <f t="shared" si="16"/>
        <v>7</v>
      </c>
      <c r="C49" s="19">
        <f t="shared" si="16"/>
        <v>7</v>
      </c>
      <c r="E49" s="19">
        <f t="shared" si="17"/>
        <v>7</v>
      </c>
      <c r="F49" s="19"/>
      <c r="G49" s="19">
        <f t="shared" si="17"/>
        <v>7</v>
      </c>
      <c r="H49" s="19"/>
      <c r="I49" s="19">
        <f t="shared" si="17"/>
        <v>7</v>
      </c>
      <c r="J49" s="19"/>
      <c r="K49" s="19">
        <f t="shared" si="17"/>
        <v>7</v>
      </c>
      <c r="L49" s="19"/>
      <c r="M49" s="19">
        <f t="shared" si="17"/>
        <v>7</v>
      </c>
      <c r="N49" s="19"/>
      <c r="O49" s="19">
        <f t="shared" si="17"/>
        <v>7</v>
      </c>
      <c r="P49" s="19"/>
      <c r="Q49" s="19">
        <f t="shared" si="17"/>
        <v>7</v>
      </c>
      <c r="R49" s="19"/>
      <c r="S49" s="19">
        <f t="shared" si="17"/>
        <v>7</v>
      </c>
      <c r="T49" s="19"/>
      <c r="U49" s="19">
        <f t="shared" si="17"/>
        <v>7</v>
      </c>
      <c r="V49" s="19"/>
      <c r="W49" s="19">
        <f t="shared" si="17"/>
        <v>7</v>
      </c>
    </row>
    <row r="50" spans="1:23" x14ac:dyDescent="0.4">
      <c r="A50" s="19">
        <f t="shared" si="16"/>
        <v>8</v>
      </c>
      <c r="C50" s="19">
        <f t="shared" si="16"/>
        <v>8</v>
      </c>
      <c r="E50" s="19">
        <f t="shared" si="17"/>
        <v>8</v>
      </c>
      <c r="F50" s="19"/>
      <c r="G50" s="19">
        <f t="shared" si="17"/>
        <v>8</v>
      </c>
      <c r="H50" s="19"/>
      <c r="I50" s="19">
        <f t="shared" si="17"/>
        <v>8</v>
      </c>
      <c r="J50" s="19"/>
      <c r="K50" s="19">
        <f t="shared" si="17"/>
        <v>8</v>
      </c>
      <c r="L50" s="19"/>
      <c r="M50" s="19">
        <f t="shared" si="17"/>
        <v>8</v>
      </c>
      <c r="N50" s="19"/>
      <c r="O50" s="19">
        <f t="shared" si="17"/>
        <v>8</v>
      </c>
      <c r="P50" s="19"/>
      <c r="Q50" s="19">
        <f t="shared" si="17"/>
        <v>8</v>
      </c>
      <c r="R50" s="19"/>
      <c r="S50" s="19">
        <f t="shared" si="17"/>
        <v>8</v>
      </c>
      <c r="T50" s="19"/>
      <c r="U50" s="19">
        <f t="shared" si="17"/>
        <v>8</v>
      </c>
      <c r="V50" s="19"/>
      <c r="W50" s="19">
        <f t="shared" si="17"/>
        <v>8</v>
      </c>
    </row>
    <row r="51" spans="1:23" x14ac:dyDescent="0.4">
      <c r="A51" s="19">
        <f t="shared" si="16"/>
        <v>9</v>
      </c>
      <c r="C51" s="19">
        <f t="shared" si="16"/>
        <v>9</v>
      </c>
      <c r="E51" s="19">
        <f t="shared" si="17"/>
        <v>9</v>
      </c>
      <c r="F51" s="19"/>
      <c r="G51" s="19">
        <f t="shared" si="17"/>
        <v>9</v>
      </c>
      <c r="H51" s="19"/>
      <c r="I51" s="19">
        <f t="shared" si="17"/>
        <v>9</v>
      </c>
      <c r="J51" s="19"/>
      <c r="K51" s="19">
        <f t="shared" si="17"/>
        <v>9</v>
      </c>
      <c r="L51" s="19"/>
      <c r="M51" s="19">
        <f t="shared" si="17"/>
        <v>9</v>
      </c>
      <c r="N51" s="19"/>
      <c r="O51" s="19">
        <f t="shared" si="17"/>
        <v>9</v>
      </c>
      <c r="P51" s="19"/>
      <c r="Q51" s="19">
        <f t="shared" si="17"/>
        <v>9</v>
      </c>
      <c r="R51" s="19"/>
      <c r="S51" s="19">
        <f t="shared" si="17"/>
        <v>9</v>
      </c>
      <c r="T51" s="19"/>
      <c r="U51" s="19">
        <f t="shared" si="17"/>
        <v>9</v>
      </c>
      <c r="V51" s="19"/>
      <c r="W51" s="19">
        <f t="shared" si="17"/>
        <v>9</v>
      </c>
    </row>
    <row r="52" spans="1:23" x14ac:dyDescent="0.4">
      <c r="A52" s="19">
        <f t="shared" si="16"/>
        <v>10</v>
      </c>
      <c r="C52" s="19">
        <f t="shared" si="16"/>
        <v>10</v>
      </c>
      <c r="E52" s="19">
        <f t="shared" si="17"/>
        <v>10</v>
      </c>
      <c r="F52" s="19"/>
      <c r="G52" s="19">
        <f t="shared" si="17"/>
        <v>10</v>
      </c>
      <c r="H52" s="19"/>
      <c r="I52" s="19">
        <f t="shared" si="17"/>
        <v>10</v>
      </c>
      <c r="J52" s="19"/>
      <c r="K52" s="19">
        <f t="shared" si="17"/>
        <v>10</v>
      </c>
      <c r="L52" s="19"/>
      <c r="M52" s="19">
        <f t="shared" si="17"/>
        <v>10</v>
      </c>
      <c r="N52" s="19"/>
      <c r="O52" s="19">
        <f t="shared" si="17"/>
        <v>10</v>
      </c>
      <c r="P52" s="19"/>
      <c r="Q52" s="19">
        <f t="shared" si="17"/>
        <v>10</v>
      </c>
      <c r="R52" s="19"/>
      <c r="S52" s="19">
        <f t="shared" si="17"/>
        <v>10</v>
      </c>
      <c r="T52" s="19"/>
      <c r="U52" s="19">
        <f t="shared" si="17"/>
        <v>10</v>
      </c>
      <c r="V52" s="19"/>
      <c r="W52" s="19">
        <f t="shared" si="17"/>
        <v>10</v>
      </c>
    </row>
    <row r="53" spans="1:23" x14ac:dyDescent="0.4">
      <c r="A53" s="19">
        <f t="shared" si="16"/>
        <v>11</v>
      </c>
      <c r="C53" s="19">
        <f t="shared" si="16"/>
        <v>11</v>
      </c>
      <c r="E53" s="19">
        <f t="shared" si="17"/>
        <v>11</v>
      </c>
      <c r="F53" s="19"/>
      <c r="G53" s="19">
        <f t="shared" si="17"/>
        <v>11</v>
      </c>
      <c r="H53" s="19"/>
      <c r="I53" s="19">
        <f t="shared" si="17"/>
        <v>11</v>
      </c>
      <c r="J53" s="19"/>
      <c r="K53" s="19">
        <f t="shared" si="17"/>
        <v>11</v>
      </c>
      <c r="L53" s="19"/>
      <c r="M53" s="19">
        <f t="shared" si="17"/>
        <v>11</v>
      </c>
      <c r="N53" s="19"/>
      <c r="O53" s="19">
        <f t="shared" si="17"/>
        <v>11</v>
      </c>
      <c r="P53" s="19"/>
      <c r="Q53" s="19">
        <f t="shared" si="17"/>
        <v>11</v>
      </c>
      <c r="R53" s="19"/>
      <c r="S53" s="19">
        <f t="shared" si="17"/>
        <v>11</v>
      </c>
      <c r="T53" s="19"/>
      <c r="U53" s="19">
        <f t="shared" si="17"/>
        <v>11</v>
      </c>
      <c r="V53" s="19"/>
      <c r="W53" s="19">
        <f t="shared" si="17"/>
        <v>11</v>
      </c>
    </row>
    <row r="54" spans="1:23" x14ac:dyDescent="0.4">
      <c r="A54" s="19">
        <f t="shared" si="16"/>
        <v>12</v>
      </c>
      <c r="C54" s="19">
        <f t="shared" si="16"/>
        <v>12</v>
      </c>
      <c r="E54" s="19">
        <f t="shared" si="17"/>
        <v>12</v>
      </c>
      <c r="F54" s="19"/>
      <c r="G54" s="19">
        <f t="shared" si="17"/>
        <v>12</v>
      </c>
      <c r="H54" s="19"/>
      <c r="I54" s="19">
        <f t="shared" si="17"/>
        <v>12</v>
      </c>
      <c r="J54" s="19"/>
      <c r="K54" s="19">
        <f t="shared" si="17"/>
        <v>12</v>
      </c>
      <c r="L54" s="19"/>
      <c r="M54" s="19">
        <f t="shared" si="17"/>
        <v>12</v>
      </c>
      <c r="N54" s="19"/>
      <c r="O54" s="19">
        <f t="shared" si="17"/>
        <v>12</v>
      </c>
      <c r="P54" s="19"/>
      <c r="Q54" s="19">
        <f t="shared" si="17"/>
        <v>12</v>
      </c>
      <c r="R54" s="19"/>
      <c r="S54" s="19">
        <f t="shared" si="17"/>
        <v>12</v>
      </c>
      <c r="T54" s="19"/>
      <c r="U54" s="19">
        <f t="shared" si="17"/>
        <v>12</v>
      </c>
      <c r="V54" s="19"/>
      <c r="W54" s="19">
        <f t="shared" si="17"/>
        <v>12</v>
      </c>
    </row>
    <row r="55" spans="1:23" x14ac:dyDescent="0.4">
      <c r="A55" s="19">
        <f t="shared" si="16"/>
        <v>13</v>
      </c>
      <c r="C55" s="19">
        <f t="shared" si="16"/>
        <v>13</v>
      </c>
      <c r="E55" s="19">
        <f t="shared" si="17"/>
        <v>13</v>
      </c>
      <c r="F55" s="19"/>
      <c r="G55" s="19">
        <f t="shared" si="17"/>
        <v>13</v>
      </c>
      <c r="H55" s="19"/>
      <c r="I55" s="19">
        <f t="shared" si="17"/>
        <v>13</v>
      </c>
      <c r="J55" s="19"/>
      <c r="K55" s="19">
        <f t="shared" si="17"/>
        <v>13</v>
      </c>
      <c r="L55" s="19"/>
      <c r="M55" s="19">
        <f t="shared" si="17"/>
        <v>13</v>
      </c>
      <c r="N55" s="19"/>
      <c r="O55" s="19">
        <f t="shared" si="17"/>
        <v>13</v>
      </c>
      <c r="P55" s="19"/>
      <c r="Q55" s="19">
        <f t="shared" si="17"/>
        <v>13</v>
      </c>
      <c r="R55" s="19"/>
      <c r="S55" s="19">
        <f t="shared" si="17"/>
        <v>13</v>
      </c>
      <c r="T55" s="19"/>
      <c r="U55" s="19">
        <f t="shared" si="17"/>
        <v>13</v>
      </c>
      <c r="V55" s="19"/>
      <c r="W55" s="19">
        <f t="shared" si="17"/>
        <v>13</v>
      </c>
    </row>
    <row r="56" spans="1:23" x14ac:dyDescent="0.4">
      <c r="A56" s="19"/>
      <c r="C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</row>
    <row r="57" spans="1:23" x14ac:dyDescent="0.4">
      <c r="A57" s="19"/>
      <c r="C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</row>
    <row r="58" spans="1:23" x14ac:dyDescent="0.4">
      <c r="A58" s="19"/>
      <c r="C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</row>
    <row r="59" spans="1:23" x14ac:dyDescent="0.4">
      <c r="A59" s="19"/>
      <c r="C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</row>
    <row r="60" spans="1:23" x14ac:dyDescent="0.4">
      <c r="A60" s="19"/>
      <c r="C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</row>
    <row r="61" spans="1:23" x14ac:dyDescent="0.4">
      <c r="A61" s="19"/>
      <c r="C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</row>
    <row r="62" spans="1:23" x14ac:dyDescent="0.4">
      <c r="A62" s="19"/>
      <c r="C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</row>
    <row r="63" spans="1:23" x14ac:dyDescent="0.4">
      <c r="A63" s="19"/>
      <c r="C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</row>
    <row r="64" spans="1:23" x14ac:dyDescent="0.4">
      <c r="A64" s="19"/>
      <c r="C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19"/>
    </row>
    <row r="65" spans="1:23" x14ac:dyDescent="0.4">
      <c r="A65" s="19"/>
      <c r="C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</row>
    <row r="66" spans="1:23" x14ac:dyDescent="0.4">
      <c r="A66" s="19"/>
      <c r="C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</row>
    <row r="67" spans="1:23" x14ac:dyDescent="0.4">
      <c r="A67" s="19"/>
      <c r="C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</row>
    <row r="68" spans="1:23" x14ac:dyDescent="0.4">
      <c r="A68" s="19"/>
      <c r="C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</row>
    <row r="69" spans="1:23" x14ac:dyDescent="0.4">
      <c r="A69" s="19"/>
      <c r="C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</row>
    <row r="70" spans="1:23" x14ac:dyDescent="0.4">
      <c r="A70" s="19"/>
      <c r="C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</row>
    <row r="71" spans="1:23" x14ac:dyDescent="0.4">
      <c r="A71" s="19"/>
      <c r="C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</row>
    <row r="72" spans="1:23" x14ac:dyDescent="0.4">
      <c r="A72" s="19"/>
      <c r="C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</row>
  </sheetData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E34F32-F501-4F2B-B381-7D3DFE09E8D3}">
  <dimension ref="A1:F35"/>
  <sheetViews>
    <sheetView zoomScale="115" zoomScaleNormal="115" workbookViewId="0">
      <selection activeCell="D12" sqref="D12"/>
    </sheetView>
  </sheetViews>
  <sheetFormatPr defaultColWidth="8.625" defaultRowHeight="18.75" x14ac:dyDescent="0.4"/>
  <cols>
    <col min="1" max="2" width="7.625" style="1" customWidth="1"/>
    <col min="3" max="3" width="20" style="1" customWidth="1"/>
    <col min="4" max="4" width="59.875" style="1" customWidth="1"/>
    <col min="5" max="5" width="17.125" style="1" customWidth="1"/>
    <col min="6" max="6" width="43.75" style="1" customWidth="1"/>
    <col min="7" max="16384" width="8.625" style="1"/>
  </cols>
  <sheetData>
    <row r="1" spans="1:6" ht="8.1" customHeight="1" x14ac:dyDescent="0.4"/>
    <row r="2" spans="1:6" s="3" customFormat="1" ht="33" customHeight="1" thickBot="1" x14ac:dyDescent="0.45">
      <c r="A2" s="55">
        <f>設定!B3</f>
        <v>2024</v>
      </c>
      <c r="B2" s="55"/>
      <c r="D2" s="3" t="s">
        <v>2</v>
      </c>
      <c r="E2" s="3">
        <v>1</v>
      </c>
      <c r="F2" s="3" t="s">
        <v>3</v>
      </c>
    </row>
    <row r="3" spans="1:6" ht="8.4499999999999993" customHeight="1" thickBot="1" x14ac:dyDescent="0.45">
      <c r="A3" s="56"/>
      <c r="B3" s="56"/>
      <c r="C3" s="22"/>
      <c r="D3" s="22"/>
      <c r="E3" s="22"/>
    </row>
    <row r="4" spans="1:6" s="2" customFormat="1" ht="20.100000000000001" customHeight="1" thickBot="1" x14ac:dyDescent="0.45">
      <c r="A4" s="6" t="s">
        <v>0</v>
      </c>
      <c r="B4" s="7" t="s">
        <v>1</v>
      </c>
      <c r="C4" s="30" t="s">
        <v>23</v>
      </c>
      <c r="D4" s="12" t="s">
        <v>5</v>
      </c>
      <c r="E4" s="2" t="s">
        <v>24</v>
      </c>
    </row>
    <row r="5" spans="1:6" ht="22.5" customHeight="1" thickTop="1" x14ac:dyDescent="0.4">
      <c r="A5" s="8">
        <f>+DATE(A2,E2,1)</f>
        <v>45292</v>
      </c>
      <c r="B5" s="5" t="str">
        <f>+TEXT(A5,"aaa")</f>
        <v>月</v>
      </c>
      <c r="C5" s="31">
        <f>年間スケジュール!B3</f>
        <v>0</v>
      </c>
      <c r="D5" s="13"/>
      <c r="E5" s="1" t="str">
        <f t="shared" ref="E5:E35" si="0">IFERROR(VLOOKUP(A5,listh,2,FALSE),"")</f>
        <v>元日</v>
      </c>
    </row>
    <row r="6" spans="1:6" ht="22.5" customHeight="1" x14ac:dyDescent="0.4">
      <c r="A6" s="9">
        <f>+A5+1</f>
        <v>45293</v>
      </c>
      <c r="B6" s="4" t="str">
        <f t="shared" ref="B6:B35" si="1">+TEXT(A6,"aaa")</f>
        <v>火</v>
      </c>
      <c r="C6" s="31">
        <f>年間スケジュール!B4</f>
        <v>0</v>
      </c>
      <c r="D6" s="14"/>
      <c r="E6" s="1" t="str">
        <f t="shared" si="0"/>
        <v/>
      </c>
    </row>
    <row r="7" spans="1:6" ht="22.5" customHeight="1" x14ac:dyDescent="0.4">
      <c r="A7" s="9">
        <f t="shared" ref="A7:A34" si="2">+A6+1</f>
        <v>45294</v>
      </c>
      <c r="B7" s="4" t="str">
        <f t="shared" si="1"/>
        <v>水</v>
      </c>
      <c r="C7" s="31">
        <f>年間スケジュール!B5</f>
        <v>0</v>
      </c>
      <c r="D7" s="14"/>
      <c r="E7" s="1" t="str">
        <f t="shared" si="0"/>
        <v/>
      </c>
    </row>
    <row r="8" spans="1:6" ht="22.5" customHeight="1" x14ac:dyDescent="0.4">
      <c r="A8" s="9">
        <f t="shared" si="2"/>
        <v>45295</v>
      </c>
      <c r="B8" s="4" t="str">
        <f t="shared" si="1"/>
        <v>木</v>
      </c>
      <c r="C8" s="31">
        <f>年間スケジュール!B6</f>
        <v>0</v>
      </c>
      <c r="D8" s="14"/>
      <c r="E8" s="1" t="str">
        <f t="shared" si="0"/>
        <v/>
      </c>
    </row>
    <row r="9" spans="1:6" ht="22.5" customHeight="1" x14ac:dyDescent="0.4">
      <c r="A9" s="9">
        <f t="shared" si="2"/>
        <v>45296</v>
      </c>
      <c r="B9" s="4" t="str">
        <f t="shared" si="1"/>
        <v>金</v>
      </c>
      <c r="C9" s="31">
        <f>年間スケジュール!B7</f>
        <v>0</v>
      </c>
      <c r="D9" s="14"/>
      <c r="E9" s="1" t="str">
        <f t="shared" si="0"/>
        <v/>
      </c>
    </row>
    <row r="10" spans="1:6" ht="22.5" customHeight="1" x14ac:dyDescent="0.4">
      <c r="A10" s="9">
        <f t="shared" si="2"/>
        <v>45297</v>
      </c>
      <c r="B10" s="4" t="str">
        <f t="shared" si="1"/>
        <v>土</v>
      </c>
      <c r="C10" s="31">
        <f>年間スケジュール!B8</f>
        <v>0</v>
      </c>
      <c r="D10" s="14"/>
      <c r="E10" s="1" t="str">
        <f t="shared" si="0"/>
        <v/>
      </c>
    </row>
    <row r="11" spans="1:6" ht="22.5" customHeight="1" x14ac:dyDescent="0.4">
      <c r="A11" s="9">
        <f t="shared" si="2"/>
        <v>45298</v>
      </c>
      <c r="B11" s="4" t="str">
        <f t="shared" si="1"/>
        <v>日</v>
      </c>
      <c r="C11" s="31">
        <f>年間スケジュール!B9</f>
        <v>0</v>
      </c>
      <c r="D11" s="14"/>
      <c r="E11" s="1" t="str">
        <f t="shared" si="0"/>
        <v/>
      </c>
    </row>
    <row r="12" spans="1:6" ht="22.5" customHeight="1" x14ac:dyDescent="0.4">
      <c r="A12" s="9">
        <f t="shared" si="2"/>
        <v>45299</v>
      </c>
      <c r="B12" s="4" t="str">
        <f t="shared" si="1"/>
        <v>月</v>
      </c>
      <c r="C12" s="31">
        <f>年間スケジュール!B10</f>
        <v>0</v>
      </c>
      <c r="D12" s="14"/>
      <c r="E12" s="1" t="str">
        <f t="shared" si="0"/>
        <v>成人の日</v>
      </c>
    </row>
    <row r="13" spans="1:6" ht="22.5" customHeight="1" x14ac:dyDescent="0.4">
      <c r="A13" s="9">
        <f t="shared" si="2"/>
        <v>45300</v>
      </c>
      <c r="B13" s="4" t="str">
        <f t="shared" si="1"/>
        <v>火</v>
      </c>
      <c r="C13" s="31">
        <f>年間スケジュール!B11</f>
        <v>0</v>
      </c>
      <c r="D13" s="14"/>
      <c r="E13" s="1" t="str">
        <f t="shared" si="0"/>
        <v/>
      </c>
    </row>
    <row r="14" spans="1:6" ht="22.5" customHeight="1" x14ac:dyDescent="0.4">
      <c r="A14" s="9">
        <f t="shared" si="2"/>
        <v>45301</v>
      </c>
      <c r="B14" s="4" t="str">
        <f t="shared" si="1"/>
        <v>水</v>
      </c>
      <c r="C14" s="31">
        <f>年間スケジュール!B12</f>
        <v>0</v>
      </c>
      <c r="D14" s="14"/>
      <c r="E14" s="1" t="str">
        <f t="shared" si="0"/>
        <v/>
      </c>
    </row>
    <row r="15" spans="1:6" ht="22.5" customHeight="1" x14ac:dyDescent="0.4">
      <c r="A15" s="9">
        <f t="shared" si="2"/>
        <v>45302</v>
      </c>
      <c r="B15" s="4" t="str">
        <f t="shared" si="1"/>
        <v>木</v>
      </c>
      <c r="C15" s="31">
        <f>年間スケジュール!B13</f>
        <v>0</v>
      </c>
      <c r="D15" s="14"/>
      <c r="E15" s="1" t="str">
        <f t="shared" si="0"/>
        <v/>
      </c>
    </row>
    <row r="16" spans="1:6" ht="22.5" customHeight="1" x14ac:dyDescent="0.4">
      <c r="A16" s="9">
        <f t="shared" si="2"/>
        <v>45303</v>
      </c>
      <c r="B16" s="4" t="str">
        <f t="shared" si="1"/>
        <v>金</v>
      </c>
      <c r="C16" s="31">
        <f>年間スケジュール!B14</f>
        <v>0</v>
      </c>
      <c r="D16" s="14"/>
      <c r="E16" s="1" t="str">
        <f t="shared" si="0"/>
        <v/>
      </c>
    </row>
    <row r="17" spans="1:5" ht="22.5" customHeight="1" x14ac:dyDescent="0.4">
      <c r="A17" s="9">
        <f t="shared" si="2"/>
        <v>45304</v>
      </c>
      <c r="B17" s="4" t="str">
        <f t="shared" si="1"/>
        <v>土</v>
      </c>
      <c r="C17" s="31">
        <f>年間スケジュール!B15</f>
        <v>0</v>
      </c>
      <c r="D17" s="14"/>
      <c r="E17" s="1" t="str">
        <f t="shared" si="0"/>
        <v/>
      </c>
    </row>
    <row r="18" spans="1:5" ht="22.5" customHeight="1" x14ac:dyDescent="0.4">
      <c r="A18" s="9">
        <f t="shared" si="2"/>
        <v>45305</v>
      </c>
      <c r="B18" s="4" t="str">
        <f t="shared" si="1"/>
        <v>日</v>
      </c>
      <c r="C18" s="31">
        <f>年間スケジュール!B16</f>
        <v>0</v>
      </c>
      <c r="D18" s="14"/>
      <c r="E18" s="1" t="str">
        <f t="shared" si="0"/>
        <v/>
      </c>
    </row>
    <row r="19" spans="1:5" ht="22.5" customHeight="1" x14ac:dyDescent="0.4">
      <c r="A19" s="9">
        <f t="shared" si="2"/>
        <v>45306</v>
      </c>
      <c r="B19" s="4" t="str">
        <f t="shared" si="1"/>
        <v>月</v>
      </c>
      <c r="C19" s="31">
        <f>年間スケジュール!B17</f>
        <v>0</v>
      </c>
      <c r="D19" s="14"/>
      <c r="E19" s="1" t="str">
        <f t="shared" si="0"/>
        <v/>
      </c>
    </row>
    <row r="20" spans="1:5" ht="22.5" customHeight="1" x14ac:dyDescent="0.4">
      <c r="A20" s="9">
        <f t="shared" si="2"/>
        <v>45307</v>
      </c>
      <c r="B20" s="4" t="str">
        <f t="shared" si="1"/>
        <v>火</v>
      </c>
      <c r="C20" s="31">
        <f>年間スケジュール!B18</f>
        <v>0</v>
      </c>
      <c r="D20" s="14"/>
      <c r="E20" s="1" t="str">
        <f t="shared" si="0"/>
        <v/>
      </c>
    </row>
    <row r="21" spans="1:5" ht="22.5" customHeight="1" x14ac:dyDescent="0.4">
      <c r="A21" s="9">
        <f t="shared" si="2"/>
        <v>45308</v>
      </c>
      <c r="B21" s="4" t="str">
        <f t="shared" si="1"/>
        <v>水</v>
      </c>
      <c r="C21" s="31">
        <f>年間スケジュール!B19</f>
        <v>0</v>
      </c>
      <c r="D21" s="14"/>
      <c r="E21" s="1" t="str">
        <f t="shared" si="0"/>
        <v/>
      </c>
    </row>
    <row r="22" spans="1:5" ht="22.5" customHeight="1" x14ac:dyDescent="0.4">
      <c r="A22" s="9">
        <f t="shared" si="2"/>
        <v>45309</v>
      </c>
      <c r="B22" s="4" t="str">
        <f t="shared" si="1"/>
        <v>木</v>
      </c>
      <c r="C22" s="31">
        <f>年間スケジュール!B20</f>
        <v>0</v>
      </c>
      <c r="D22" s="14"/>
      <c r="E22" s="1" t="str">
        <f t="shared" si="0"/>
        <v/>
      </c>
    </row>
    <row r="23" spans="1:5" ht="22.5" customHeight="1" x14ac:dyDescent="0.4">
      <c r="A23" s="9">
        <f t="shared" si="2"/>
        <v>45310</v>
      </c>
      <c r="B23" s="4" t="str">
        <f t="shared" si="1"/>
        <v>金</v>
      </c>
      <c r="C23" s="31">
        <f>年間スケジュール!B21</f>
        <v>0</v>
      </c>
      <c r="D23" s="14"/>
      <c r="E23" s="1" t="str">
        <f t="shared" si="0"/>
        <v/>
      </c>
    </row>
    <row r="24" spans="1:5" ht="22.5" customHeight="1" x14ac:dyDescent="0.4">
      <c r="A24" s="9">
        <f t="shared" si="2"/>
        <v>45311</v>
      </c>
      <c r="B24" s="4" t="str">
        <f t="shared" si="1"/>
        <v>土</v>
      </c>
      <c r="C24" s="31">
        <f>年間スケジュール!B22</f>
        <v>0</v>
      </c>
      <c r="D24" s="14"/>
      <c r="E24" s="1" t="str">
        <f t="shared" si="0"/>
        <v/>
      </c>
    </row>
    <row r="25" spans="1:5" ht="22.5" customHeight="1" x14ac:dyDescent="0.4">
      <c r="A25" s="9">
        <f t="shared" si="2"/>
        <v>45312</v>
      </c>
      <c r="B25" s="4" t="str">
        <f t="shared" si="1"/>
        <v>日</v>
      </c>
      <c r="C25" s="31">
        <f>年間スケジュール!B23</f>
        <v>0</v>
      </c>
      <c r="D25" s="14"/>
      <c r="E25" s="1" t="str">
        <f t="shared" si="0"/>
        <v/>
      </c>
    </row>
    <row r="26" spans="1:5" ht="22.5" customHeight="1" x14ac:dyDescent="0.4">
      <c r="A26" s="9">
        <f t="shared" si="2"/>
        <v>45313</v>
      </c>
      <c r="B26" s="4" t="str">
        <f t="shared" si="1"/>
        <v>月</v>
      </c>
      <c r="C26" s="31">
        <f>年間スケジュール!B24</f>
        <v>0</v>
      </c>
      <c r="D26" s="14"/>
      <c r="E26" s="1" t="str">
        <f t="shared" si="0"/>
        <v/>
      </c>
    </row>
    <row r="27" spans="1:5" ht="22.5" customHeight="1" x14ac:dyDescent="0.4">
      <c r="A27" s="9">
        <f t="shared" si="2"/>
        <v>45314</v>
      </c>
      <c r="B27" s="4" t="str">
        <f t="shared" si="1"/>
        <v>火</v>
      </c>
      <c r="C27" s="31">
        <f>年間スケジュール!B25</f>
        <v>0</v>
      </c>
      <c r="D27" s="14"/>
      <c r="E27" s="1" t="str">
        <f t="shared" si="0"/>
        <v/>
      </c>
    </row>
    <row r="28" spans="1:5" ht="22.5" customHeight="1" x14ac:dyDescent="0.4">
      <c r="A28" s="9">
        <f t="shared" si="2"/>
        <v>45315</v>
      </c>
      <c r="B28" s="4" t="str">
        <f t="shared" si="1"/>
        <v>水</v>
      </c>
      <c r="C28" s="31">
        <f>年間スケジュール!B26</f>
        <v>0</v>
      </c>
      <c r="D28" s="14"/>
      <c r="E28" s="1" t="str">
        <f t="shared" si="0"/>
        <v/>
      </c>
    </row>
    <row r="29" spans="1:5" ht="22.5" customHeight="1" x14ac:dyDescent="0.4">
      <c r="A29" s="9">
        <f t="shared" si="2"/>
        <v>45316</v>
      </c>
      <c r="B29" s="4" t="str">
        <f t="shared" si="1"/>
        <v>木</v>
      </c>
      <c r="C29" s="31">
        <f>年間スケジュール!B27</f>
        <v>0</v>
      </c>
      <c r="D29" s="14"/>
      <c r="E29" s="1" t="str">
        <f t="shared" si="0"/>
        <v/>
      </c>
    </row>
    <row r="30" spans="1:5" ht="22.5" customHeight="1" x14ac:dyDescent="0.4">
      <c r="A30" s="9">
        <f t="shared" si="2"/>
        <v>45317</v>
      </c>
      <c r="B30" s="4" t="str">
        <f t="shared" si="1"/>
        <v>金</v>
      </c>
      <c r="C30" s="31">
        <f>年間スケジュール!B28</f>
        <v>0</v>
      </c>
      <c r="D30" s="14"/>
      <c r="E30" s="1" t="str">
        <f t="shared" si="0"/>
        <v/>
      </c>
    </row>
    <row r="31" spans="1:5" ht="22.5" customHeight="1" x14ac:dyDescent="0.4">
      <c r="A31" s="9">
        <f t="shared" si="2"/>
        <v>45318</v>
      </c>
      <c r="B31" s="4" t="str">
        <f t="shared" si="1"/>
        <v>土</v>
      </c>
      <c r="C31" s="31">
        <f>年間スケジュール!B29</f>
        <v>0</v>
      </c>
      <c r="D31" s="14"/>
      <c r="E31" s="1" t="str">
        <f t="shared" si="0"/>
        <v/>
      </c>
    </row>
    <row r="32" spans="1:5" ht="22.5" customHeight="1" x14ac:dyDescent="0.4">
      <c r="A32" s="9">
        <f t="shared" si="2"/>
        <v>45319</v>
      </c>
      <c r="B32" s="4" t="str">
        <f t="shared" si="1"/>
        <v>日</v>
      </c>
      <c r="C32" s="31">
        <f>年間スケジュール!B30</f>
        <v>0</v>
      </c>
      <c r="D32" s="14"/>
      <c r="E32" s="1" t="str">
        <f t="shared" si="0"/>
        <v/>
      </c>
    </row>
    <row r="33" spans="1:5" ht="22.5" customHeight="1" x14ac:dyDescent="0.4">
      <c r="A33" s="9">
        <f t="shared" si="2"/>
        <v>45320</v>
      </c>
      <c r="B33" s="4" t="str">
        <f t="shared" si="1"/>
        <v>月</v>
      </c>
      <c r="C33" s="31">
        <f>年間スケジュール!B31</f>
        <v>0</v>
      </c>
      <c r="D33" s="14"/>
      <c r="E33" s="1" t="str">
        <f t="shared" si="0"/>
        <v/>
      </c>
    </row>
    <row r="34" spans="1:5" ht="22.5" customHeight="1" x14ac:dyDescent="0.4">
      <c r="A34" s="9">
        <f t="shared" si="2"/>
        <v>45321</v>
      </c>
      <c r="B34" s="4" t="str">
        <f t="shared" si="1"/>
        <v>火</v>
      </c>
      <c r="C34" s="31">
        <f>年間スケジュール!B32</f>
        <v>0</v>
      </c>
      <c r="D34" s="14"/>
      <c r="E34" s="1" t="str">
        <f t="shared" si="0"/>
        <v/>
      </c>
    </row>
    <row r="35" spans="1:5" ht="22.5" customHeight="1" thickBot="1" x14ac:dyDescent="0.45">
      <c r="A35" s="10">
        <f>+A34+1</f>
        <v>45322</v>
      </c>
      <c r="B35" s="11" t="str">
        <f t="shared" si="1"/>
        <v>水</v>
      </c>
      <c r="C35" s="32">
        <f>年間スケジュール!B33</f>
        <v>0</v>
      </c>
      <c r="D35" s="15"/>
      <c r="E35" s="1" t="str">
        <f t="shared" si="0"/>
        <v/>
      </c>
    </row>
  </sheetData>
  <mergeCells count="2">
    <mergeCell ref="A2:B2"/>
    <mergeCell ref="A3:B3"/>
  </mergeCells>
  <phoneticPr fontId="1"/>
  <conditionalFormatting sqref="A5:A35">
    <cfRule type="expression" dxfId="64" priority="4">
      <formula>+WEEKDAY(A5)=7</formula>
    </cfRule>
    <cfRule type="expression" dxfId="63" priority="5">
      <formula>+WEEKDAY(A5)=1</formula>
    </cfRule>
  </conditionalFormatting>
  <conditionalFormatting sqref="B5:C35">
    <cfRule type="expression" dxfId="61" priority="2">
      <formula>+B5="土"</formula>
    </cfRule>
    <cfRule type="expression" dxfId="60" priority="3">
      <formula>+B5="日"</formula>
    </cfRule>
  </conditionalFormatting>
  <pageMargins left="0.47" right="0.4" top="0.46" bottom="0.36" header="0.3" footer="0.13"/>
  <pageSetup paperSize="9" orientation="portrait" horizontalDpi="300" verticalDpi="30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86C736ED-FF5E-447F-B1B7-8304A074F6E9}">
            <xm:f>$A5=VLOOKUP($A5,設定!$F$3:$F$30,1,FALSE)</xm:f>
            <x14:dxf>
              <font>
                <color rgb="FFFF0000"/>
              </font>
            </x14:dxf>
          </x14:cfRule>
          <xm:sqref>A5:C35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5DD38D-39C3-4347-A089-55CD70C86317}">
  <dimension ref="A1:F34"/>
  <sheetViews>
    <sheetView zoomScale="130" zoomScaleNormal="130" workbookViewId="0">
      <selection activeCell="D2" sqref="D2"/>
    </sheetView>
  </sheetViews>
  <sheetFormatPr defaultColWidth="8.625" defaultRowHeight="18.75" x14ac:dyDescent="0.4"/>
  <cols>
    <col min="1" max="3" width="7.625" style="1" customWidth="1"/>
    <col min="4" max="4" width="59.875" style="1" customWidth="1"/>
    <col min="5" max="5" width="7.25" style="1" customWidth="1"/>
    <col min="6" max="6" width="43.75" style="1" customWidth="1"/>
    <col min="7" max="16384" width="8.625" style="1"/>
  </cols>
  <sheetData>
    <row r="1" spans="1:6" ht="8.1" customHeight="1" x14ac:dyDescent="0.4"/>
    <row r="2" spans="1:6" s="3" customFormat="1" ht="33" customHeight="1" x14ac:dyDescent="0.4">
      <c r="A2" s="55">
        <f>設定!B3</f>
        <v>2024</v>
      </c>
      <c r="B2" s="55"/>
      <c r="C2" s="23"/>
      <c r="D2" s="3" t="s">
        <v>2</v>
      </c>
      <c r="E2" s="18">
        <v>2</v>
      </c>
      <c r="F2" s="3" t="s">
        <v>3</v>
      </c>
    </row>
    <row r="3" spans="1:6" ht="8.4499999999999993" customHeight="1" thickBot="1" x14ac:dyDescent="0.45">
      <c r="A3" s="57"/>
      <c r="B3" s="57"/>
      <c r="C3" s="24"/>
    </row>
    <row r="4" spans="1:6" s="2" customFormat="1" ht="20.100000000000001" customHeight="1" thickBot="1" x14ac:dyDescent="0.45">
      <c r="A4" s="6" t="s">
        <v>0</v>
      </c>
      <c r="B4" s="7" t="s">
        <v>1</v>
      </c>
      <c r="C4" s="30" t="s">
        <v>23</v>
      </c>
      <c r="D4" s="12" t="s">
        <v>5</v>
      </c>
    </row>
    <row r="5" spans="1:6" ht="22.5" customHeight="1" thickTop="1" x14ac:dyDescent="0.4">
      <c r="A5" s="8">
        <f>+DATE(A2,E2,1)</f>
        <v>45323</v>
      </c>
      <c r="B5" s="5" t="str">
        <f>+TEXT(A5,"aaa")</f>
        <v>木</v>
      </c>
      <c r="C5" s="31">
        <f>年間スケジュール!D3</f>
        <v>0</v>
      </c>
      <c r="D5" s="13"/>
      <c r="E5" s="1" t="str">
        <f>IFERROR(VLOOKUP(A5,設定!F$3:G$18,2,FALSE),"")</f>
        <v/>
      </c>
    </row>
    <row r="6" spans="1:6" ht="22.5" customHeight="1" x14ac:dyDescent="0.4">
      <c r="A6" s="9">
        <f>+A5+1</f>
        <v>45324</v>
      </c>
      <c r="B6" s="4" t="str">
        <f t="shared" ref="B6:B31" si="0">+TEXT(A6,"aaa")</f>
        <v>金</v>
      </c>
      <c r="C6" s="31">
        <f>年間スケジュール!D4</f>
        <v>0</v>
      </c>
      <c r="D6" s="14"/>
      <c r="E6" s="1" t="str">
        <f>IFERROR(VLOOKUP(A6,設定!F$3:G$18,2,FALSE),"")</f>
        <v/>
      </c>
    </row>
    <row r="7" spans="1:6" ht="22.5" customHeight="1" x14ac:dyDescent="0.4">
      <c r="A7" s="9">
        <f t="shared" ref="A7:A32" si="1">+A6+1</f>
        <v>45325</v>
      </c>
      <c r="B7" s="4" t="str">
        <f t="shared" si="0"/>
        <v>土</v>
      </c>
      <c r="C7" s="31">
        <f>年間スケジュール!D5</f>
        <v>0</v>
      </c>
      <c r="D7" s="14"/>
      <c r="E7" s="1" t="str">
        <f>IFERROR(VLOOKUP(A7,設定!F$3:G$18,2,FALSE),"")</f>
        <v/>
      </c>
    </row>
    <row r="8" spans="1:6" ht="22.5" customHeight="1" x14ac:dyDescent="0.4">
      <c r="A8" s="9">
        <f t="shared" si="1"/>
        <v>45326</v>
      </c>
      <c r="B8" s="4" t="str">
        <f t="shared" si="0"/>
        <v>日</v>
      </c>
      <c r="C8" s="31">
        <f>年間スケジュール!D6</f>
        <v>0</v>
      </c>
      <c r="D8" s="14"/>
      <c r="E8" s="1" t="str">
        <f>IFERROR(VLOOKUP(A8,設定!F$3:G$18,2,FALSE),"")</f>
        <v/>
      </c>
    </row>
    <row r="9" spans="1:6" ht="22.5" customHeight="1" x14ac:dyDescent="0.4">
      <c r="A9" s="9">
        <f t="shared" si="1"/>
        <v>45327</v>
      </c>
      <c r="B9" s="4" t="str">
        <f t="shared" si="0"/>
        <v>月</v>
      </c>
      <c r="C9" s="31">
        <f>年間スケジュール!D7</f>
        <v>0</v>
      </c>
      <c r="D9" s="14"/>
      <c r="E9" s="1" t="str">
        <f>IFERROR(VLOOKUP(A9,設定!F$3:G$18,2,FALSE),"")</f>
        <v/>
      </c>
    </row>
    <row r="10" spans="1:6" ht="22.5" customHeight="1" x14ac:dyDescent="0.4">
      <c r="A10" s="9">
        <f t="shared" si="1"/>
        <v>45328</v>
      </c>
      <c r="B10" s="4" t="str">
        <f t="shared" si="0"/>
        <v>火</v>
      </c>
      <c r="C10" s="31">
        <f>年間スケジュール!D8</f>
        <v>0</v>
      </c>
      <c r="D10" s="14"/>
      <c r="E10" s="1" t="str">
        <f>IFERROR(VLOOKUP(A10,設定!F$3:G$18,2,FALSE),"")</f>
        <v/>
      </c>
    </row>
    <row r="11" spans="1:6" ht="22.5" customHeight="1" x14ac:dyDescent="0.4">
      <c r="A11" s="9">
        <f t="shared" si="1"/>
        <v>45329</v>
      </c>
      <c r="B11" s="4" t="str">
        <f t="shared" si="0"/>
        <v>水</v>
      </c>
      <c r="C11" s="31">
        <f>年間スケジュール!D9</f>
        <v>0</v>
      </c>
      <c r="D11" s="14"/>
      <c r="E11" s="1" t="str">
        <f>IFERROR(VLOOKUP(A11,設定!F$3:G$18,2,FALSE),"")</f>
        <v/>
      </c>
    </row>
    <row r="12" spans="1:6" ht="22.5" customHeight="1" x14ac:dyDescent="0.4">
      <c r="A12" s="9">
        <f t="shared" si="1"/>
        <v>45330</v>
      </c>
      <c r="B12" s="4" t="str">
        <f t="shared" si="0"/>
        <v>木</v>
      </c>
      <c r="C12" s="31">
        <f>年間スケジュール!D10</f>
        <v>0</v>
      </c>
      <c r="D12" s="14"/>
      <c r="E12" s="1" t="str">
        <f>IFERROR(VLOOKUP(A12,設定!F$3:G$18,2,FALSE),"")</f>
        <v/>
      </c>
    </row>
    <row r="13" spans="1:6" ht="22.5" customHeight="1" x14ac:dyDescent="0.4">
      <c r="A13" s="9">
        <f t="shared" si="1"/>
        <v>45331</v>
      </c>
      <c r="B13" s="4" t="str">
        <f t="shared" si="0"/>
        <v>金</v>
      </c>
      <c r="C13" s="31">
        <f>年間スケジュール!D11</f>
        <v>0</v>
      </c>
      <c r="D13" s="14"/>
      <c r="E13" s="1" t="str">
        <f>IFERROR(VLOOKUP(A13,設定!F$3:G$18,2,FALSE),"")</f>
        <v/>
      </c>
    </row>
    <row r="14" spans="1:6" ht="22.5" customHeight="1" x14ac:dyDescent="0.4">
      <c r="A14" s="9">
        <f t="shared" si="1"/>
        <v>45332</v>
      </c>
      <c r="B14" s="4" t="str">
        <f t="shared" si="0"/>
        <v>土</v>
      </c>
      <c r="C14" s="31">
        <f>年間スケジュール!D12</f>
        <v>0</v>
      </c>
      <c r="D14" s="14"/>
      <c r="E14" s="1" t="str">
        <f>IFERROR(VLOOKUP(A14,設定!F$3:G$18,2,FALSE),"")</f>
        <v/>
      </c>
    </row>
    <row r="15" spans="1:6" ht="22.5" customHeight="1" x14ac:dyDescent="0.4">
      <c r="A15" s="9">
        <f t="shared" si="1"/>
        <v>45333</v>
      </c>
      <c r="B15" s="4" t="str">
        <f t="shared" si="0"/>
        <v>日</v>
      </c>
      <c r="C15" s="31">
        <f>年間スケジュール!D13</f>
        <v>0</v>
      </c>
      <c r="D15" s="14"/>
      <c r="E15" s="1" t="str">
        <f>IFERROR(VLOOKUP(A15,設定!F$3:G$18,2,FALSE),"")</f>
        <v>建国記念の日</v>
      </c>
    </row>
    <row r="16" spans="1:6" ht="22.5" customHeight="1" x14ac:dyDescent="0.4">
      <c r="A16" s="9">
        <f t="shared" si="1"/>
        <v>45334</v>
      </c>
      <c r="B16" s="4" t="str">
        <f t="shared" si="0"/>
        <v>月</v>
      </c>
      <c r="C16" s="31">
        <f>年間スケジュール!D14</f>
        <v>0</v>
      </c>
      <c r="D16" s="14"/>
      <c r="E16" s="1" t="str">
        <f>IFERROR(VLOOKUP(A16,設定!F$3:G$18,2,FALSE),"")</f>
        <v>休日</v>
      </c>
    </row>
    <row r="17" spans="1:5" ht="22.5" customHeight="1" x14ac:dyDescent="0.4">
      <c r="A17" s="9">
        <f t="shared" si="1"/>
        <v>45335</v>
      </c>
      <c r="B17" s="4" t="str">
        <f t="shared" si="0"/>
        <v>火</v>
      </c>
      <c r="C17" s="31">
        <f>年間スケジュール!D15</f>
        <v>0</v>
      </c>
      <c r="D17" s="14"/>
      <c r="E17" s="1" t="str">
        <f>IFERROR(VLOOKUP(A17,設定!F$3:G$18,2,FALSE),"")</f>
        <v/>
      </c>
    </row>
    <row r="18" spans="1:5" ht="22.5" customHeight="1" x14ac:dyDescent="0.4">
      <c r="A18" s="9">
        <f t="shared" si="1"/>
        <v>45336</v>
      </c>
      <c r="B18" s="4" t="str">
        <f t="shared" si="0"/>
        <v>水</v>
      </c>
      <c r="C18" s="31">
        <f>年間スケジュール!D16</f>
        <v>0</v>
      </c>
      <c r="D18" s="14"/>
      <c r="E18" s="1" t="str">
        <f>IFERROR(VLOOKUP(A18,設定!F$3:G$18,2,FALSE),"")</f>
        <v/>
      </c>
    </row>
    <row r="19" spans="1:5" ht="22.5" customHeight="1" x14ac:dyDescent="0.4">
      <c r="A19" s="9">
        <f t="shared" si="1"/>
        <v>45337</v>
      </c>
      <c r="B19" s="4" t="str">
        <f t="shared" si="0"/>
        <v>木</v>
      </c>
      <c r="C19" s="31">
        <f>年間スケジュール!D17</f>
        <v>0</v>
      </c>
      <c r="D19" s="14"/>
      <c r="E19" s="1" t="str">
        <f>IFERROR(VLOOKUP(A19,設定!F$3:G$18,2,FALSE),"")</f>
        <v/>
      </c>
    </row>
    <row r="20" spans="1:5" ht="22.5" customHeight="1" x14ac:dyDescent="0.4">
      <c r="A20" s="9">
        <f t="shared" si="1"/>
        <v>45338</v>
      </c>
      <c r="B20" s="4" t="str">
        <f t="shared" si="0"/>
        <v>金</v>
      </c>
      <c r="C20" s="31">
        <f>年間スケジュール!D18</f>
        <v>0</v>
      </c>
      <c r="D20" s="14"/>
      <c r="E20" s="1" t="str">
        <f>IFERROR(VLOOKUP(A20,設定!F$3:G$18,2,FALSE),"")</f>
        <v/>
      </c>
    </row>
    <row r="21" spans="1:5" ht="22.5" customHeight="1" x14ac:dyDescent="0.4">
      <c r="A21" s="9">
        <f t="shared" si="1"/>
        <v>45339</v>
      </c>
      <c r="B21" s="4" t="str">
        <f t="shared" si="0"/>
        <v>土</v>
      </c>
      <c r="C21" s="31">
        <f>年間スケジュール!D19</f>
        <v>0</v>
      </c>
      <c r="D21" s="14"/>
      <c r="E21" s="1" t="str">
        <f>IFERROR(VLOOKUP(A21,設定!F$3:G$18,2,FALSE),"")</f>
        <v/>
      </c>
    </row>
    <row r="22" spans="1:5" ht="22.5" customHeight="1" x14ac:dyDescent="0.4">
      <c r="A22" s="9">
        <f t="shared" si="1"/>
        <v>45340</v>
      </c>
      <c r="B22" s="4" t="str">
        <f t="shared" si="0"/>
        <v>日</v>
      </c>
      <c r="C22" s="31">
        <f>年間スケジュール!D20</f>
        <v>0</v>
      </c>
      <c r="D22" s="14"/>
      <c r="E22" s="1" t="str">
        <f>IFERROR(VLOOKUP(A22,設定!F$3:G$18,2,FALSE),"")</f>
        <v/>
      </c>
    </row>
    <row r="23" spans="1:5" ht="22.5" customHeight="1" x14ac:dyDescent="0.4">
      <c r="A23" s="9">
        <f t="shared" si="1"/>
        <v>45341</v>
      </c>
      <c r="B23" s="4" t="str">
        <f t="shared" si="0"/>
        <v>月</v>
      </c>
      <c r="C23" s="31">
        <f>年間スケジュール!D21</f>
        <v>0</v>
      </c>
      <c r="D23" s="14"/>
      <c r="E23" s="1" t="str">
        <f>IFERROR(VLOOKUP(A23,設定!F$3:G$18,2,FALSE),"")</f>
        <v/>
      </c>
    </row>
    <row r="24" spans="1:5" ht="22.5" customHeight="1" x14ac:dyDescent="0.4">
      <c r="A24" s="9">
        <f t="shared" si="1"/>
        <v>45342</v>
      </c>
      <c r="B24" s="4" t="str">
        <f t="shared" si="0"/>
        <v>火</v>
      </c>
      <c r="C24" s="31">
        <f>年間スケジュール!D22</f>
        <v>0</v>
      </c>
      <c r="D24" s="14"/>
      <c r="E24" s="1" t="str">
        <f>IFERROR(VLOOKUP(A24,設定!F$3:G$18,2,FALSE),"")</f>
        <v/>
      </c>
    </row>
    <row r="25" spans="1:5" ht="22.5" customHeight="1" x14ac:dyDescent="0.4">
      <c r="A25" s="9">
        <f t="shared" si="1"/>
        <v>45343</v>
      </c>
      <c r="B25" s="4" t="str">
        <f t="shared" si="0"/>
        <v>水</v>
      </c>
      <c r="C25" s="31">
        <f>年間スケジュール!D23</f>
        <v>0</v>
      </c>
      <c r="D25" s="14"/>
      <c r="E25" s="1" t="str">
        <f>IFERROR(VLOOKUP(A25,設定!F$3:G$18,2,FALSE),"")</f>
        <v/>
      </c>
    </row>
    <row r="26" spans="1:5" ht="22.5" customHeight="1" x14ac:dyDescent="0.4">
      <c r="A26" s="9">
        <f t="shared" si="1"/>
        <v>45344</v>
      </c>
      <c r="B26" s="4" t="str">
        <f t="shared" si="0"/>
        <v>木</v>
      </c>
      <c r="C26" s="31">
        <f>年間スケジュール!D24</f>
        <v>0</v>
      </c>
      <c r="D26" s="14"/>
      <c r="E26" s="1" t="str">
        <f>IFERROR(VLOOKUP(A26,設定!F$3:G$18,2,FALSE),"")</f>
        <v/>
      </c>
    </row>
    <row r="27" spans="1:5" ht="22.5" customHeight="1" x14ac:dyDescent="0.4">
      <c r="A27" s="9">
        <f t="shared" si="1"/>
        <v>45345</v>
      </c>
      <c r="B27" s="4" t="str">
        <f t="shared" si="0"/>
        <v>金</v>
      </c>
      <c r="C27" s="31">
        <f>年間スケジュール!D25</f>
        <v>0</v>
      </c>
      <c r="D27" s="14"/>
      <c r="E27" s="1" t="str">
        <f>IFERROR(VLOOKUP(A27,設定!F$3:G$18,2,FALSE),"")</f>
        <v>天皇誕生日</v>
      </c>
    </row>
    <row r="28" spans="1:5" ht="22.5" customHeight="1" x14ac:dyDescent="0.4">
      <c r="A28" s="9">
        <f t="shared" si="1"/>
        <v>45346</v>
      </c>
      <c r="B28" s="4" t="str">
        <f t="shared" si="0"/>
        <v>土</v>
      </c>
      <c r="C28" s="31">
        <f>年間スケジュール!D26</f>
        <v>0</v>
      </c>
      <c r="D28" s="14"/>
      <c r="E28" s="1" t="str">
        <f>IFERROR(VLOOKUP(A28,設定!F$3:G$18,2,FALSE),"")</f>
        <v/>
      </c>
    </row>
    <row r="29" spans="1:5" ht="22.5" customHeight="1" x14ac:dyDescent="0.4">
      <c r="A29" s="9">
        <f t="shared" si="1"/>
        <v>45347</v>
      </c>
      <c r="B29" s="4" t="str">
        <f t="shared" si="0"/>
        <v>日</v>
      </c>
      <c r="C29" s="31">
        <f>年間スケジュール!D27</f>
        <v>0</v>
      </c>
      <c r="D29" s="14"/>
      <c r="E29" s="1" t="str">
        <f>IFERROR(VLOOKUP(A29,設定!F$3:G$18,2,FALSE),"")</f>
        <v/>
      </c>
    </row>
    <row r="30" spans="1:5" ht="22.5" customHeight="1" x14ac:dyDescent="0.4">
      <c r="A30" s="9">
        <f t="shared" si="1"/>
        <v>45348</v>
      </c>
      <c r="B30" s="4" t="str">
        <f t="shared" si="0"/>
        <v>月</v>
      </c>
      <c r="C30" s="31">
        <f>年間スケジュール!D28</f>
        <v>0</v>
      </c>
      <c r="D30" s="14"/>
      <c r="E30" s="1" t="str">
        <f>IFERROR(VLOOKUP(A30,設定!F$3:G$18,2,FALSE),"")</f>
        <v/>
      </c>
    </row>
    <row r="31" spans="1:5" ht="22.5" customHeight="1" x14ac:dyDescent="0.4">
      <c r="A31" s="9">
        <f t="shared" si="1"/>
        <v>45349</v>
      </c>
      <c r="B31" s="4" t="str">
        <f t="shared" si="0"/>
        <v>火</v>
      </c>
      <c r="C31" s="31">
        <f>年間スケジュール!D29</f>
        <v>0</v>
      </c>
      <c r="D31" s="14"/>
      <c r="E31" s="1" t="str">
        <f>IFERROR(VLOOKUP(A31,設定!F$3:G$18,2,FALSE),"")</f>
        <v/>
      </c>
    </row>
    <row r="32" spans="1:5" ht="22.5" customHeight="1" thickBot="1" x14ac:dyDescent="0.45">
      <c r="A32" s="16">
        <f t="shared" si="1"/>
        <v>45350</v>
      </c>
      <c r="B32" s="17" t="str">
        <f t="shared" ref="B32" si="2">+TEXT(A32,"aaa")</f>
        <v>水</v>
      </c>
      <c r="C32" s="31">
        <f>年間スケジュール!D30</f>
        <v>0</v>
      </c>
      <c r="D32" s="15"/>
      <c r="E32" s="1" t="str">
        <f>IFERROR(VLOOKUP(A32,設定!F$3:G$18,2,FALSE),"")</f>
        <v/>
      </c>
    </row>
    <row r="33" ht="22.5" customHeight="1" x14ac:dyDescent="0.4"/>
    <row r="34" ht="22.5" customHeight="1" x14ac:dyDescent="0.4"/>
  </sheetData>
  <mergeCells count="2">
    <mergeCell ref="A2:B2"/>
    <mergeCell ref="A3:B3"/>
  </mergeCells>
  <phoneticPr fontId="1"/>
  <conditionalFormatting sqref="A5:A32">
    <cfRule type="expression" dxfId="59" priority="3">
      <formula>+WEEKDAY(A5)=7</formula>
    </cfRule>
    <cfRule type="expression" dxfId="58" priority="5">
      <formula>+WEEKDAY(A5)=1</formula>
    </cfRule>
  </conditionalFormatting>
  <conditionalFormatting sqref="B5:C32">
    <cfRule type="expression" dxfId="56" priority="2">
      <formula>+B5="土"</formula>
    </cfRule>
    <cfRule type="expression" dxfId="55" priority="4">
      <formula>+B5="日"</formula>
    </cfRule>
  </conditionalFormatting>
  <pageMargins left="0.47" right="0.4" top="0.46" bottom="0.36" header="0.3" footer="0.13"/>
  <pageSetup paperSize="9" orientation="portrait" horizontalDpi="300" verticalDpi="30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C0B023DE-67B0-4800-A0CB-9D9A091707BD}">
            <xm:f>$A5=VLOOKUP($A5,設定!$F$3:$F$30,1,FALSE)</xm:f>
            <x14:dxf>
              <font>
                <color rgb="FFFF0000"/>
              </font>
            </x14:dxf>
          </x14:cfRule>
          <xm:sqref>A5:C32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FBEE49-06E6-4B9D-8C8A-707BA21AD052}">
  <dimension ref="A1:F35"/>
  <sheetViews>
    <sheetView workbookViewId="0">
      <selection activeCell="A2" sqref="A2:B2"/>
    </sheetView>
  </sheetViews>
  <sheetFormatPr defaultColWidth="8.625" defaultRowHeight="18.75" x14ac:dyDescent="0.4"/>
  <cols>
    <col min="1" max="3" width="7.625" style="1" customWidth="1"/>
    <col min="4" max="4" width="59.875" style="1" customWidth="1"/>
    <col min="5" max="5" width="20.875" style="1" customWidth="1"/>
    <col min="6" max="6" width="43.75" style="1" customWidth="1"/>
    <col min="7" max="16384" width="8.625" style="1"/>
  </cols>
  <sheetData>
    <row r="1" spans="1:6" ht="8.1" customHeight="1" x14ac:dyDescent="0.4"/>
    <row r="2" spans="1:6" s="3" customFormat="1" ht="33" customHeight="1" x14ac:dyDescent="0.4">
      <c r="A2" s="55">
        <f>設定!B3</f>
        <v>2024</v>
      </c>
      <c r="B2" s="55"/>
      <c r="C2" s="23"/>
      <c r="D2" s="3" t="s">
        <v>2</v>
      </c>
      <c r="E2" s="3">
        <v>2</v>
      </c>
      <c r="F2" s="3" t="s">
        <v>3</v>
      </c>
    </row>
    <row r="3" spans="1:6" ht="8.4499999999999993" customHeight="1" thickBot="1" x14ac:dyDescent="0.45">
      <c r="A3" s="57"/>
      <c r="B3" s="57"/>
      <c r="C3" s="24"/>
    </row>
    <row r="4" spans="1:6" s="2" customFormat="1" ht="20.100000000000001" customHeight="1" thickBot="1" x14ac:dyDescent="0.45">
      <c r="A4" s="6" t="s">
        <v>0</v>
      </c>
      <c r="B4" s="7" t="s">
        <v>1</v>
      </c>
      <c r="C4" s="30" t="s">
        <v>23</v>
      </c>
      <c r="D4" s="12" t="s">
        <v>5</v>
      </c>
    </row>
    <row r="5" spans="1:6" ht="22.5" customHeight="1" thickTop="1" x14ac:dyDescent="0.4">
      <c r="A5" s="8">
        <f>+DATE(A2,E2,1)</f>
        <v>45323</v>
      </c>
      <c r="B5" s="5" t="str">
        <f>+TEXT(A5,"aaa")</f>
        <v>木</v>
      </c>
      <c r="C5" s="31">
        <f>年間スケジュール!D3</f>
        <v>0</v>
      </c>
      <c r="D5" s="13"/>
      <c r="E5" s="1" t="str">
        <f t="shared" ref="E5:E33" si="0">IFERROR(VLOOKUP(A5,listh,2,FALSE),"")</f>
        <v/>
      </c>
    </row>
    <row r="6" spans="1:6" ht="22.5" customHeight="1" x14ac:dyDescent="0.4">
      <c r="A6" s="9">
        <f>+A5+1</f>
        <v>45324</v>
      </c>
      <c r="B6" s="4" t="str">
        <f t="shared" ref="B6:B33" si="1">+TEXT(A6,"aaa")</f>
        <v>金</v>
      </c>
      <c r="C6" s="31">
        <f>年間スケジュール!D4</f>
        <v>0</v>
      </c>
      <c r="D6" s="14"/>
      <c r="E6" s="1" t="str">
        <f t="shared" si="0"/>
        <v/>
      </c>
    </row>
    <row r="7" spans="1:6" ht="22.5" customHeight="1" x14ac:dyDescent="0.4">
      <c r="A7" s="9">
        <f t="shared" ref="A7:A33" si="2">+A6+1</f>
        <v>45325</v>
      </c>
      <c r="B7" s="4" t="str">
        <f t="shared" si="1"/>
        <v>土</v>
      </c>
      <c r="C7" s="31">
        <f>年間スケジュール!D5</f>
        <v>0</v>
      </c>
      <c r="D7" s="14"/>
      <c r="E7" s="1" t="str">
        <f t="shared" si="0"/>
        <v/>
      </c>
    </row>
    <row r="8" spans="1:6" ht="22.5" customHeight="1" x14ac:dyDescent="0.4">
      <c r="A8" s="9">
        <f t="shared" si="2"/>
        <v>45326</v>
      </c>
      <c r="B8" s="4" t="str">
        <f t="shared" si="1"/>
        <v>日</v>
      </c>
      <c r="C8" s="31">
        <f>年間スケジュール!D6</f>
        <v>0</v>
      </c>
      <c r="D8" s="14"/>
      <c r="E8" s="1" t="str">
        <f t="shared" si="0"/>
        <v/>
      </c>
    </row>
    <row r="9" spans="1:6" ht="22.5" customHeight="1" x14ac:dyDescent="0.4">
      <c r="A9" s="9">
        <f t="shared" si="2"/>
        <v>45327</v>
      </c>
      <c r="B9" s="4" t="str">
        <f t="shared" si="1"/>
        <v>月</v>
      </c>
      <c r="C9" s="31">
        <f>年間スケジュール!D7</f>
        <v>0</v>
      </c>
      <c r="D9" s="14"/>
      <c r="E9" s="1" t="str">
        <f t="shared" si="0"/>
        <v/>
      </c>
    </row>
    <row r="10" spans="1:6" ht="22.5" customHeight="1" x14ac:dyDescent="0.4">
      <c r="A10" s="9">
        <f t="shared" si="2"/>
        <v>45328</v>
      </c>
      <c r="B10" s="4" t="str">
        <f t="shared" si="1"/>
        <v>火</v>
      </c>
      <c r="C10" s="31">
        <f>年間スケジュール!D8</f>
        <v>0</v>
      </c>
      <c r="D10" s="14"/>
      <c r="E10" s="1" t="str">
        <f t="shared" si="0"/>
        <v/>
      </c>
    </row>
    <row r="11" spans="1:6" ht="22.5" customHeight="1" x14ac:dyDescent="0.4">
      <c r="A11" s="9">
        <f t="shared" si="2"/>
        <v>45329</v>
      </c>
      <c r="B11" s="4" t="str">
        <f t="shared" si="1"/>
        <v>水</v>
      </c>
      <c r="C11" s="31">
        <f>年間スケジュール!D9</f>
        <v>0</v>
      </c>
      <c r="D11" s="14"/>
      <c r="E11" s="1" t="str">
        <f t="shared" si="0"/>
        <v/>
      </c>
    </row>
    <row r="12" spans="1:6" ht="22.5" customHeight="1" x14ac:dyDescent="0.4">
      <c r="A12" s="9">
        <f t="shared" si="2"/>
        <v>45330</v>
      </c>
      <c r="B12" s="4" t="str">
        <f t="shared" si="1"/>
        <v>木</v>
      </c>
      <c r="C12" s="31">
        <f>年間スケジュール!D10</f>
        <v>0</v>
      </c>
      <c r="D12" s="14"/>
      <c r="E12" s="1" t="str">
        <f t="shared" si="0"/>
        <v/>
      </c>
    </row>
    <row r="13" spans="1:6" ht="22.5" customHeight="1" x14ac:dyDescent="0.4">
      <c r="A13" s="9">
        <f t="shared" si="2"/>
        <v>45331</v>
      </c>
      <c r="B13" s="4" t="str">
        <f t="shared" si="1"/>
        <v>金</v>
      </c>
      <c r="C13" s="31">
        <f>年間スケジュール!D11</f>
        <v>0</v>
      </c>
      <c r="D13" s="14"/>
      <c r="E13" s="1" t="str">
        <f t="shared" si="0"/>
        <v/>
      </c>
    </row>
    <row r="14" spans="1:6" ht="22.5" customHeight="1" x14ac:dyDescent="0.4">
      <c r="A14" s="9">
        <f t="shared" si="2"/>
        <v>45332</v>
      </c>
      <c r="B14" s="4" t="str">
        <f t="shared" si="1"/>
        <v>土</v>
      </c>
      <c r="C14" s="31">
        <f>年間スケジュール!D12</f>
        <v>0</v>
      </c>
      <c r="D14" s="14"/>
      <c r="E14" s="1" t="str">
        <f t="shared" si="0"/>
        <v/>
      </c>
    </row>
    <row r="15" spans="1:6" ht="22.5" customHeight="1" x14ac:dyDescent="0.4">
      <c r="A15" s="9">
        <f t="shared" si="2"/>
        <v>45333</v>
      </c>
      <c r="B15" s="4" t="str">
        <f t="shared" si="1"/>
        <v>日</v>
      </c>
      <c r="C15" s="31">
        <f>年間スケジュール!D13</f>
        <v>0</v>
      </c>
      <c r="D15" s="14"/>
      <c r="E15" s="1" t="str">
        <f t="shared" si="0"/>
        <v>建国記念の日</v>
      </c>
    </row>
    <row r="16" spans="1:6" ht="22.5" customHeight="1" x14ac:dyDescent="0.4">
      <c r="A16" s="9">
        <f t="shared" si="2"/>
        <v>45334</v>
      </c>
      <c r="B16" s="4" t="str">
        <f t="shared" si="1"/>
        <v>月</v>
      </c>
      <c r="C16" s="31">
        <f>年間スケジュール!D14</f>
        <v>0</v>
      </c>
      <c r="D16" s="14"/>
      <c r="E16" s="1" t="str">
        <f t="shared" si="0"/>
        <v>休日</v>
      </c>
    </row>
    <row r="17" spans="1:5" ht="22.5" customHeight="1" x14ac:dyDescent="0.4">
      <c r="A17" s="9">
        <f t="shared" si="2"/>
        <v>45335</v>
      </c>
      <c r="B17" s="4" t="str">
        <f t="shared" si="1"/>
        <v>火</v>
      </c>
      <c r="C17" s="31">
        <f>年間スケジュール!D15</f>
        <v>0</v>
      </c>
      <c r="D17" s="14"/>
      <c r="E17" s="1" t="str">
        <f t="shared" si="0"/>
        <v/>
      </c>
    </row>
    <row r="18" spans="1:5" ht="22.5" customHeight="1" x14ac:dyDescent="0.4">
      <c r="A18" s="9">
        <f t="shared" si="2"/>
        <v>45336</v>
      </c>
      <c r="B18" s="4" t="str">
        <f t="shared" si="1"/>
        <v>水</v>
      </c>
      <c r="C18" s="31">
        <f>年間スケジュール!D16</f>
        <v>0</v>
      </c>
      <c r="D18" s="14"/>
      <c r="E18" s="1" t="str">
        <f t="shared" si="0"/>
        <v/>
      </c>
    </row>
    <row r="19" spans="1:5" ht="22.5" customHeight="1" x14ac:dyDescent="0.4">
      <c r="A19" s="9">
        <f t="shared" si="2"/>
        <v>45337</v>
      </c>
      <c r="B19" s="4" t="str">
        <f t="shared" si="1"/>
        <v>木</v>
      </c>
      <c r="C19" s="31">
        <f>年間スケジュール!D17</f>
        <v>0</v>
      </c>
      <c r="D19" s="14"/>
      <c r="E19" s="1" t="str">
        <f t="shared" si="0"/>
        <v/>
      </c>
    </row>
    <row r="20" spans="1:5" ht="22.5" customHeight="1" x14ac:dyDescent="0.4">
      <c r="A20" s="9">
        <f t="shared" si="2"/>
        <v>45338</v>
      </c>
      <c r="B20" s="4" t="str">
        <f t="shared" si="1"/>
        <v>金</v>
      </c>
      <c r="C20" s="31">
        <f>年間スケジュール!D18</f>
        <v>0</v>
      </c>
      <c r="D20" s="14"/>
      <c r="E20" s="1" t="str">
        <f t="shared" si="0"/>
        <v/>
      </c>
    </row>
    <row r="21" spans="1:5" ht="22.5" customHeight="1" x14ac:dyDescent="0.4">
      <c r="A21" s="9">
        <f t="shared" si="2"/>
        <v>45339</v>
      </c>
      <c r="B21" s="4" t="str">
        <f t="shared" si="1"/>
        <v>土</v>
      </c>
      <c r="C21" s="31">
        <f>年間スケジュール!D19</f>
        <v>0</v>
      </c>
      <c r="D21" s="14"/>
      <c r="E21" s="1" t="str">
        <f t="shared" si="0"/>
        <v/>
      </c>
    </row>
    <row r="22" spans="1:5" ht="22.5" customHeight="1" x14ac:dyDescent="0.4">
      <c r="A22" s="9">
        <f t="shared" si="2"/>
        <v>45340</v>
      </c>
      <c r="B22" s="4" t="str">
        <f t="shared" si="1"/>
        <v>日</v>
      </c>
      <c r="C22" s="31">
        <f>年間スケジュール!D20</f>
        <v>0</v>
      </c>
      <c r="D22" s="14"/>
      <c r="E22" s="1" t="str">
        <f t="shared" si="0"/>
        <v/>
      </c>
    </row>
    <row r="23" spans="1:5" ht="22.5" customHeight="1" x14ac:dyDescent="0.4">
      <c r="A23" s="9">
        <f t="shared" si="2"/>
        <v>45341</v>
      </c>
      <c r="B23" s="4" t="str">
        <f t="shared" si="1"/>
        <v>月</v>
      </c>
      <c r="C23" s="31">
        <f>年間スケジュール!D21</f>
        <v>0</v>
      </c>
      <c r="D23" s="14"/>
      <c r="E23" s="1" t="str">
        <f t="shared" si="0"/>
        <v/>
      </c>
    </row>
    <row r="24" spans="1:5" ht="22.5" customHeight="1" x14ac:dyDescent="0.4">
      <c r="A24" s="9">
        <f t="shared" si="2"/>
        <v>45342</v>
      </c>
      <c r="B24" s="4" t="str">
        <f t="shared" si="1"/>
        <v>火</v>
      </c>
      <c r="C24" s="31">
        <f>年間スケジュール!D22</f>
        <v>0</v>
      </c>
      <c r="D24" s="14"/>
      <c r="E24" s="1" t="str">
        <f t="shared" si="0"/>
        <v/>
      </c>
    </row>
    <row r="25" spans="1:5" ht="22.5" customHeight="1" x14ac:dyDescent="0.4">
      <c r="A25" s="9">
        <f t="shared" si="2"/>
        <v>45343</v>
      </c>
      <c r="B25" s="4" t="str">
        <f t="shared" si="1"/>
        <v>水</v>
      </c>
      <c r="C25" s="31">
        <f>年間スケジュール!D23</f>
        <v>0</v>
      </c>
      <c r="D25" s="14"/>
      <c r="E25" s="1" t="str">
        <f t="shared" si="0"/>
        <v/>
      </c>
    </row>
    <row r="26" spans="1:5" ht="22.5" customHeight="1" x14ac:dyDescent="0.4">
      <c r="A26" s="9">
        <f t="shared" si="2"/>
        <v>45344</v>
      </c>
      <c r="B26" s="4" t="str">
        <f t="shared" si="1"/>
        <v>木</v>
      </c>
      <c r="C26" s="31">
        <f>年間スケジュール!D24</f>
        <v>0</v>
      </c>
      <c r="D26" s="14"/>
      <c r="E26" s="1" t="str">
        <f t="shared" si="0"/>
        <v/>
      </c>
    </row>
    <row r="27" spans="1:5" ht="22.5" customHeight="1" x14ac:dyDescent="0.4">
      <c r="A27" s="9">
        <f t="shared" si="2"/>
        <v>45345</v>
      </c>
      <c r="B27" s="4" t="str">
        <f t="shared" si="1"/>
        <v>金</v>
      </c>
      <c r="C27" s="31">
        <f>年間スケジュール!D25</f>
        <v>0</v>
      </c>
      <c r="D27" s="14"/>
      <c r="E27" s="1" t="str">
        <f t="shared" si="0"/>
        <v>天皇誕生日</v>
      </c>
    </row>
    <row r="28" spans="1:5" ht="22.5" customHeight="1" x14ac:dyDescent="0.4">
      <c r="A28" s="9">
        <f t="shared" si="2"/>
        <v>45346</v>
      </c>
      <c r="B28" s="4" t="str">
        <f t="shared" si="1"/>
        <v>土</v>
      </c>
      <c r="C28" s="31">
        <f>年間スケジュール!D26</f>
        <v>0</v>
      </c>
      <c r="D28" s="14"/>
      <c r="E28" s="1" t="str">
        <f t="shared" si="0"/>
        <v/>
      </c>
    </row>
    <row r="29" spans="1:5" ht="22.5" customHeight="1" x14ac:dyDescent="0.4">
      <c r="A29" s="9">
        <f t="shared" si="2"/>
        <v>45347</v>
      </c>
      <c r="B29" s="4" t="str">
        <f t="shared" si="1"/>
        <v>日</v>
      </c>
      <c r="C29" s="31">
        <f>年間スケジュール!D27</f>
        <v>0</v>
      </c>
      <c r="D29" s="14"/>
      <c r="E29" s="1" t="str">
        <f t="shared" si="0"/>
        <v/>
      </c>
    </row>
    <row r="30" spans="1:5" ht="22.5" customHeight="1" x14ac:dyDescent="0.4">
      <c r="A30" s="9">
        <f t="shared" si="2"/>
        <v>45348</v>
      </c>
      <c r="B30" s="4" t="str">
        <f t="shared" si="1"/>
        <v>月</v>
      </c>
      <c r="C30" s="31">
        <f>年間スケジュール!D28</f>
        <v>0</v>
      </c>
      <c r="D30" s="14"/>
      <c r="E30" s="1" t="str">
        <f t="shared" si="0"/>
        <v/>
      </c>
    </row>
    <row r="31" spans="1:5" ht="22.5" customHeight="1" x14ac:dyDescent="0.4">
      <c r="A31" s="9">
        <f t="shared" si="2"/>
        <v>45349</v>
      </c>
      <c r="B31" s="4" t="str">
        <f t="shared" si="1"/>
        <v>火</v>
      </c>
      <c r="C31" s="31">
        <f>年間スケジュール!D29</f>
        <v>0</v>
      </c>
      <c r="D31" s="14"/>
      <c r="E31" s="1" t="str">
        <f t="shared" si="0"/>
        <v/>
      </c>
    </row>
    <row r="32" spans="1:5" ht="22.5" customHeight="1" x14ac:dyDescent="0.4">
      <c r="A32" s="9">
        <f t="shared" si="2"/>
        <v>45350</v>
      </c>
      <c r="B32" s="4" t="str">
        <f t="shared" si="1"/>
        <v>水</v>
      </c>
      <c r="C32" s="31">
        <f>年間スケジュール!D30</f>
        <v>0</v>
      </c>
      <c r="D32" s="14"/>
      <c r="E32" s="1" t="str">
        <f t="shared" si="0"/>
        <v/>
      </c>
    </row>
    <row r="33" spans="1:5" ht="22.5" customHeight="1" thickBot="1" x14ac:dyDescent="0.45">
      <c r="A33" s="16">
        <f t="shared" si="2"/>
        <v>45351</v>
      </c>
      <c r="B33" s="17" t="str">
        <f t="shared" si="1"/>
        <v>木</v>
      </c>
      <c r="C33" s="31">
        <f>年間スケジュール!D31</f>
        <v>0</v>
      </c>
      <c r="D33" s="15"/>
      <c r="E33" s="1" t="str">
        <f t="shared" si="0"/>
        <v/>
      </c>
    </row>
    <row r="34" spans="1:5" ht="22.5" customHeight="1" x14ac:dyDescent="0.4"/>
    <row r="35" spans="1:5" ht="22.5" customHeight="1" x14ac:dyDescent="0.4"/>
  </sheetData>
  <mergeCells count="2">
    <mergeCell ref="A2:B2"/>
    <mergeCell ref="A3:B3"/>
  </mergeCells>
  <phoneticPr fontId="1"/>
  <conditionalFormatting sqref="A5:A33">
    <cfRule type="expression" dxfId="54" priority="13">
      <formula>+WEEKDAY(A5)=7</formula>
    </cfRule>
    <cfRule type="expression" dxfId="53" priority="15">
      <formula>+WEEKDAY(A5)=1</formula>
    </cfRule>
  </conditionalFormatting>
  <conditionalFormatting sqref="B5:C33">
    <cfRule type="expression" dxfId="51" priority="2">
      <formula>+B5="土"</formula>
    </cfRule>
    <cfRule type="expression" dxfId="50" priority="3">
      <formula>+B5="日"</formula>
    </cfRule>
  </conditionalFormatting>
  <pageMargins left="0.47" right="0.4" top="0.46" bottom="0.36" header="0.3" footer="0.13"/>
  <pageSetup paperSize="9" orientation="portrait" horizontalDpi="300" verticalDpi="30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ADEB5252-5A89-42B4-BF22-C9490C4BD2DA}">
            <xm:f>$A5=VLOOKUP($A5,設定!$F$3:$F$30,1,FALSE)</xm:f>
            <x14:dxf>
              <font>
                <color rgb="FFFF0000"/>
              </font>
            </x14:dxf>
          </x14:cfRule>
          <xm:sqref>A5:C33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BC1B4B-C32F-406E-989B-388F656971ED}">
  <dimension ref="A1:F35"/>
  <sheetViews>
    <sheetView topLeftCell="A19" workbookViewId="0">
      <selection activeCell="F27" sqref="F27"/>
    </sheetView>
  </sheetViews>
  <sheetFormatPr defaultColWidth="8.625" defaultRowHeight="18.75" x14ac:dyDescent="0.4"/>
  <cols>
    <col min="1" max="3" width="7.625" style="1" customWidth="1"/>
    <col min="4" max="4" width="59.875" style="1" customWidth="1"/>
    <col min="5" max="5" width="20.875" style="1" customWidth="1"/>
    <col min="6" max="6" width="43.75" style="1" customWidth="1"/>
    <col min="7" max="16384" width="8.625" style="1"/>
  </cols>
  <sheetData>
    <row r="1" spans="1:6" ht="8.1" customHeight="1" x14ac:dyDescent="0.4"/>
    <row r="2" spans="1:6" s="3" customFormat="1" ht="33" customHeight="1" x14ac:dyDescent="0.4">
      <c r="A2" s="55">
        <f>設定!B3</f>
        <v>2024</v>
      </c>
      <c r="B2" s="55"/>
      <c r="C2" s="23"/>
      <c r="D2" s="3" t="s">
        <v>2</v>
      </c>
      <c r="E2" s="3">
        <v>3</v>
      </c>
      <c r="F2" s="3" t="s">
        <v>3</v>
      </c>
    </row>
    <row r="3" spans="1:6" ht="8.4499999999999993" customHeight="1" thickBot="1" x14ac:dyDescent="0.45">
      <c r="A3" s="57"/>
      <c r="B3" s="57"/>
      <c r="C3" s="24"/>
    </row>
    <row r="4" spans="1:6" s="2" customFormat="1" ht="20.100000000000001" customHeight="1" thickBot="1" x14ac:dyDescent="0.45">
      <c r="A4" s="6" t="s">
        <v>0</v>
      </c>
      <c r="B4" s="7" t="s">
        <v>1</v>
      </c>
      <c r="C4" s="30" t="s">
        <v>23</v>
      </c>
      <c r="D4" s="12" t="s">
        <v>5</v>
      </c>
    </row>
    <row r="5" spans="1:6" ht="22.5" customHeight="1" thickTop="1" x14ac:dyDescent="0.4">
      <c r="A5" s="8">
        <f>+DATE(A2,E2,1)</f>
        <v>45352</v>
      </c>
      <c r="B5" s="5" t="str">
        <f>+TEXT(A5,"aaa")</f>
        <v>金</v>
      </c>
      <c r="C5" s="31">
        <f>年間スケジュール!F3</f>
        <v>0</v>
      </c>
      <c r="D5" s="13"/>
      <c r="E5" s="1" t="str">
        <f t="shared" ref="E5:E35" si="0">IFERROR(VLOOKUP(A5,listh,2,FALSE),"")</f>
        <v/>
      </c>
    </row>
    <row r="6" spans="1:6" ht="22.5" customHeight="1" x14ac:dyDescent="0.4">
      <c r="A6" s="9">
        <f>+A5+1</f>
        <v>45353</v>
      </c>
      <c r="B6" s="4" t="str">
        <f t="shared" ref="B6:B35" si="1">+TEXT(A6,"aaa")</f>
        <v>土</v>
      </c>
      <c r="C6" s="31">
        <f>年間スケジュール!F4</f>
        <v>0</v>
      </c>
      <c r="D6" s="14"/>
      <c r="E6" s="1" t="str">
        <f t="shared" si="0"/>
        <v/>
      </c>
    </row>
    <row r="7" spans="1:6" ht="22.5" customHeight="1" x14ac:dyDescent="0.4">
      <c r="A7" s="9">
        <f t="shared" ref="A7:A34" si="2">+A6+1</f>
        <v>45354</v>
      </c>
      <c r="B7" s="4" t="str">
        <f t="shared" si="1"/>
        <v>日</v>
      </c>
      <c r="C7" s="31">
        <f>年間スケジュール!F5</f>
        <v>0</v>
      </c>
      <c r="D7" s="14"/>
      <c r="E7" s="1" t="str">
        <f t="shared" si="0"/>
        <v/>
      </c>
    </row>
    <row r="8" spans="1:6" ht="22.5" customHeight="1" x14ac:dyDescent="0.4">
      <c r="A8" s="9">
        <f t="shared" si="2"/>
        <v>45355</v>
      </c>
      <c r="B8" s="4" t="str">
        <f t="shared" si="1"/>
        <v>月</v>
      </c>
      <c r="C8" s="31">
        <f>年間スケジュール!F6</f>
        <v>0</v>
      </c>
      <c r="D8" s="14"/>
      <c r="E8" s="1" t="str">
        <f t="shared" si="0"/>
        <v/>
      </c>
    </row>
    <row r="9" spans="1:6" ht="22.5" customHeight="1" x14ac:dyDescent="0.4">
      <c r="A9" s="9">
        <f t="shared" si="2"/>
        <v>45356</v>
      </c>
      <c r="B9" s="4" t="str">
        <f t="shared" si="1"/>
        <v>火</v>
      </c>
      <c r="C9" s="31">
        <f>年間スケジュール!F7</f>
        <v>0</v>
      </c>
      <c r="D9" s="14"/>
      <c r="E9" s="1" t="str">
        <f t="shared" si="0"/>
        <v/>
      </c>
    </row>
    <row r="10" spans="1:6" ht="22.5" customHeight="1" x14ac:dyDescent="0.4">
      <c r="A10" s="9">
        <f t="shared" si="2"/>
        <v>45357</v>
      </c>
      <c r="B10" s="4" t="str">
        <f t="shared" si="1"/>
        <v>水</v>
      </c>
      <c r="C10" s="31">
        <f>年間スケジュール!F8</f>
        <v>0</v>
      </c>
      <c r="D10" s="14"/>
      <c r="E10" s="1" t="str">
        <f t="shared" si="0"/>
        <v/>
      </c>
    </row>
    <row r="11" spans="1:6" ht="22.5" customHeight="1" x14ac:dyDescent="0.4">
      <c r="A11" s="9">
        <f t="shared" si="2"/>
        <v>45358</v>
      </c>
      <c r="B11" s="4" t="str">
        <f t="shared" si="1"/>
        <v>木</v>
      </c>
      <c r="C11" s="31">
        <f>年間スケジュール!F9</f>
        <v>0</v>
      </c>
      <c r="D11" s="14"/>
      <c r="E11" s="1" t="str">
        <f t="shared" si="0"/>
        <v/>
      </c>
    </row>
    <row r="12" spans="1:6" ht="22.5" customHeight="1" x14ac:dyDescent="0.4">
      <c r="A12" s="9">
        <f t="shared" si="2"/>
        <v>45359</v>
      </c>
      <c r="B12" s="4" t="str">
        <f t="shared" si="1"/>
        <v>金</v>
      </c>
      <c r="C12" s="31">
        <f>年間スケジュール!F10</f>
        <v>0</v>
      </c>
      <c r="D12" s="14"/>
      <c r="E12" s="1" t="str">
        <f t="shared" si="0"/>
        <v/>
      </c>
    </row>
    <row r="13" spans="1:6" ht="22.5" customHeight="1" x14ac:dyDescent="0.4">
      <c r="A13" s="9">
        <f t="shared" si="2"/>
        <v>45360</v>
      </c>
      <c r="B13" s="4" t="str">
        <f t="shared" si="1"/>
        <v>土</v>
      </c>
      <c r="C13" s="31">
        <f>年間スケジュール!F11</f>
        <v>0</v>
      </c>
      <c r="D13" s="14"/>
      <c r="E13" s="1" t="str">
        <f t="shared" si="0"/>
        <v/>
      </c>
    </row>
    <row r="14" spans="1:6" ht="22.5" customHeight="1" x14ac:dyDescent="0.4">
      <c r="A14" s="9">
        <f t="shared" si="2"/>
        <v>45361</v>
      </c>
      <c r="B14" s="4" t="str">
        <f t="shared" si="1"/>
        <v>日</v>
      </c>
      <c r="C14" s="31">
        <f>年間スケジュール!F12</f>
        <v>0</v>
      </c>
      <c r="D14" s="14"/>
      <c r="E14" s="1" t="str">
        <f t="shared" si="0"/>
        <v/>
      </c>
    </row>
    <row r="15" spans="1:6" ht="22.5" customHeight="1" x14ac:dyDescent="0.4">
      <c r="A15" s="9">
        <f t="shared" si="2"/>
        <v>45362</v>
      </c>
      <c r="B15" s="4" t="str">
        <f t="shared" si="1"/>
        <v>月</v>
      </c>
      <c r="C15" s="31">
        <f>年間スケジュール!F13</f>
        <v>0</v>
      </c>
      <c r="D15" s="14"/>
      <c r="E15" s="1" t="str">
        <f t="shared" si="0"/>
        <v/>
      </c>
    </row>
    <row r="16" spans="1:6" ht="22.5" customHeight="1" x14ac:dyDescent="0.4">
      <c r="A16" s="9">
        <f t="shared" si="2"/>
        <v>45363</v>
      </c>
      <c r="B16" s="4" t="str">
        <f t="shared" si="1"/>
        <v>火</v>
      </c>
      <c r="C16" s="31">
        <f>年間スケジュール!F14</f>
        <v>0</v>
      </c>
      <c r="D16" s="14"/>
      <c r="E16" s="1" t="str">
        <f t="shared" si="0"/>
        <v/>
      </c>
    </row>
    <row r="17" spans="1:5" ht="22.5" customHeight="1" x14ac:dyDescent="0.4">
      <c r="A17" s="9">
        <f t="shared" si="2"/>
        <v>45364</v>
      </c>
      <c r="B17" s="4" t="str">
        <f t="shared" si="1"/>
        <v>水</v>
      </c>
      <c r="C17" s="31">
        <f>年間スケジュール!F15</f>
        <v>0</v>
      </c>
      <c r="D17" s="14"/>
      <c r="E17" s="1" t="str">
        <f t="shared" si="0"/>
        <v/>
      </c>
    </row>
    <row r="18" spans="1:5" ht="22.5" customHeight="1" x14ac:dyDescent="0.4">
      <c r="A18" s="9">
        <f t="shared" si="2"/>
        <v>45365</v>
      </c>
      <c r="B18" s="4" t="str">
        <f t="shared" si="1"/>
        <v>木</v>
      </c>
      <c r="C18" s="31">
        <f>年間スケジュール!F16</f>
        <v>0</v>
      </c>
      <c r="D18" s="14"/>
      <c r="E18" s="1" t="str">
        <f t="shared" si="0"/>
        <v/>
      </c>
    </row>
    <row r="19" spans="1:5" ht="22.5" customHeight="1" x14ac:dyDescent="0.4">
      <c r="A19" s="9">
        <f t="shared" si="2"/>
        <v>45366</v>
      </c>
      <c r="B19" s="4" t="str">
        <f t="shared" si="1"/>
        <v>金</v>
      </c>
      <c r="C19" s="31">
        <f>年間スケジュール!F17</f>
        <v>0</v>
      </c>
      <c r="D19" s="14"/>
      <c r="E19" s="1" t="str">
        <f t="shared" si="0"/>
        <v/>
      </c>
    </row>
    <row r="20" spans="1:5" ht="22.5" customHeight="1" x14ac:dyDescent="0.4">
      <c r="A20" s="9">
        <f t="shared" si="2"/>
        <v>45367</v>
      </c>
      <c r="B20" s="4" t="str">
        <f t="shared" si="1"/>
        <v>土</v>
      </c>
      <c r="C20" s="31">
        <f>年間スケジュール!F18</f>
        <v>0</v>
      </c>
      <c r="D20" s="14"/>
      <c r="E20" s="1" t="str">
        <f t="shared" si="0"/>
        <v/>
      </c>
    </row>
    <row r="21" spans="1:5" ht="22.5" customHeight="1" x14ac:dyDescent="0.4">
      <c r="A21" s="9">
        <f t="shared" si="2"/>
        <v>45368</v>
      </c>
      <c r="B21" s="4" t="str">
        <f t="shared" si="1"/>
        <v>日</v>
      </c>
      <c r="C21" s="31">
        <f>年間スケジュール!F19</f>
        <v>0</v>
      </c>
      <c r="D21" s="14"/>
      <c r="E21" s="1" t="str">
        <f t="shared" si="0"/>
        <v/>
      </c>
    </row>
    <row r="22" spans="1:5" ht="22.5" customHeight="1" x14ac:dyDescent="0.4">
      <c r="A22" s="9">
        <f t="shared" si="2"/>
        <v>45369</v>
      </c>
      <c r="B22" s="4" t="str">
        <f t="shared" si="1"/>
        <v>月</v>
      </c>
      <c r="C22" s="31">
        <f>年間スケジュール!F20</f>
        <v>0</v>
      </c>
      <c r="D22" s="14"/>
      <c r="E22" s="1" t="str">
        <f t="shared" si="0"/>
        <v/>
      </c>
    </row>
    <row r="23" spans="1:5" ht="22.5" customHeight="1" x14ac:dyDescent="0.4">
      <c r="A23" s="9">
        <f t="shared" si="2"/>
        <v>45370</v>
      </c>
      <c r="B23" s="4" t="str">
        <f t="shared" si="1"/>
        <v>火</v>
      </c>
      <c r="C23" s="31">
        <f>年間スケジュール!F21</f>
        <v>0</v>
      </c>
      <c r="D23" s="14"/>
      <c r="E23" s="1" t="str">
        <f t="shared" si="0"/>
        <v/>
      </c>
    </row>
    <row r="24" spans="1:5" ht="22.5" customHeight="1" x14ac:dyDescent="0.4">
      <c r="A24" s="9">
        <f t="shared" si="2"/>
        <v>45371</v>
      </c>
      <c r="B24" s="4" t="str">
        <f t="shared" si="1"/>
        <v>水</v>
      </c>
      <c r="C24" s="31">
        <f>年間スケジュール!F22</f>
        <v>0</v>
      </c>
      <c r="D24" s="14"/>
      <c r="E24" s="1" t="str">
        <f t="shared" si="0"/>
        <v>春分の日</v>
      </c>
    </row>
    <row r="25" spans="1:5" ht="22.5" customHeight="1" x14ac:dyDescent="0.4">
      <c r="A25" s="9">
        <f t="shared" si="2"/>
        <v>45372</v>
      </c>
      <c r="B25" s="4" t="str">
        <f t="shared" si="1"/>
        <v>木</v>
      </c>
      <c r="C25" s="31">
        <f>年間スケジュール!F23</f>
        <v>0</v>
      </c>
      <c r="D25" s="14"/>
      <c r="E25" s="1" t="str">
        <f t="shared" si="0"/>
        <v/>
      </c>
    </row>
    <row r="26" spans="1:5" ht="22.5" customHeight="1" x14ac:dyDescent="0.4">
      <c r="A26" s="9">
        <f t="shared" si="2"/>
        <v>45373</v>
      </c>
      <c r="B26" s="4" t="str">
        <f t="shared" si="1"/>
        <v>金</v>
      </c>
      <c r="C26" s="31">
        <f>年間スケジュール!F24</f>
        <v>0</v>
      </c>
      <c r="D26" s="14"/>
      <c r="E26" s="1" t="str">
        <f t="shared" si="0"/>
        <v/>
      </c>
    </row>
    <row r="27" spans="1:5" ht="22.5" customHeight="1" x14ac:dyDescent="0.4">
      <c r="A27" s="9">
        <f t="shared" si="2"/>
        <v>45374</v>
      </c>
      <c r="B27" s="4" t="str">
        <f t="shared" si="1"/>
        <v>土</v>
      </c>
      <c r="C27" s="31">
        <f>年間スケジュール!F25</f>
        <v>0</v>
      </c>
      <c r="D27" s="14"/>
      <c r="E27" s="1" t="str">
        <f t="shared" si="0"/>
        <v/>
      </c>
    </row>
    <row r="28" spans="1:5" ht="22.5" customHeight="1" x14ac:dyDescent="0.4">
      <c r="A28" s="9">
        <f t="shared" si="2"/>
        <v>45375</v>
      </c>
      <c r="B28" s="4" t="str">
        <f t="shared" si="1"/>
        <v>日</v>
      </c>
      <c r="C28" s="31">
        <f>年間スケジュール!F26</f>
        <v>0</v>
      </c>
      <c r="D28" s="14"/>
      <c r="E28" s="1" t="str">
        <f t="shared" si="0"/>
        <v/>
      </c>
    </row>
    <row r="29" spans="1:5" ht="22.5" customHeight="1" x14ac:dyDescent="0.4">
      <c r="A29" s="9">
        <f t="shared" si="2"/>
        <v>45376</v>
      </c>
      <c r="B29" s="4" t="str">
        <f t="shared" si="1"/>
        <v>月</v>
      </c>
      <c r="C29" s="31">
        <f>年間スケジュール!F27</f>
        <v>0</v>
      </c>
      <c r="D29" s="14"/>
      <c r="E29" s="1" t="str">
        <f t="shared" si="0"/>
        <v/>
      </c>
    </row>
    <row r="30" spans="1:5" ht="22.5" customHeight="1" x14ac:dyDescent="0.4">
      <c r="A30" s="9">
        <f t="shared" si="2"/>
        <v>45377</v>
      </c>
      <c r="B30" s="4" t="str">
        <f t="shared" si="1"/>
        <v>火</v>
      </c>
      <c r="C30" s="31">
        <f>年間スケジュール!F28</f>
        <v>0</v>
      </c>
      <c r="D30" s="14"/>
      <c r="E30" s="1" t="str">
        <f t="shared" si="0"/>
        <v/>
      </c>
    </row>
    <row r="31" spans="1:5" ht="22.5" customHeight="1" x14ac:dyDescent="0.4">
      <c r="A31" s="9">
        <f t="shared" si="2"/>
        <v>45378</v>
      </c>
      <c r="B31" s="4" t="str">
        <f t="shared" si="1"/>
        <v>水</v>
      </c>
      <c r="C31" s="31">
        <f>年間スケジュール!F29</f>
        <v>0</v>
      </c>
      <c r="D31" s="14"/>
      <c r="E31" s="1" t="str">
        <f t="shared" si="0"/>
        <v/>
      </c>
    </row>
    <row r="32" spans="1:5" ht="22.5" customHeight="1" x14ac:dyDescent="0.4">
      <c r="A32" s="9">
        <f t="shared" si="2"/>
        <v>45379</v>
      </c>
      <c r="B32" s="4" t="str">
        <f t="shared" si="1"/>
        <v>木</v>
      </c>
      <c r="C32" s="31">
        <f>年間スケジュール!F30</f>
        <v>0</v>
      </c>
      <c r="D32" s="14"/>
      <c r="E32" s="1" t="str">
        <f t="shared" si="0"/>
        <v/>
      </c>
    </row>
    <row r="33" spans="1:5" ht="22.5" customHeight="1" x14ac:dyDescent="0.4">
      <c r="A33" s="9">
        <f t="shared" si="2"/>
        <v>45380</v>
      </c>
      <c r="B33" s="4" t="str">
        <f t="shared" si="1"/>
        <v>金</v>
      </c>
      <c r="C33" s="31">
        <f>年間スケジュール!F31</f>
        <v>0</v>
      </c>
      <c r="D33" s="14"/>
      <c r="E33" s="1" t="str">
        <f t="shared" si="0"/>
        <v/>
      </c>
    </row>
    <row r="34" spans="1:5" ht="22.5" customHeight="1" x14ac:dyDescent="0.4">
      <c r="A34" s="9">
        <f t="shared" si="2"/>
        <v>45381</v>
      </c>
      <c r="B34" s="4" t="str">
        <f t="shared" si="1"/>
        <v>土</v>
      </c>
      <c r="C34" s="31">
        <f>年間スケジュール!F32</f>
        <v>0</v>
      </c>
      <c r="D34" s="14"/>
      <c r="E34" s="1" t="str">
        <f t="shared" si="0"/>
        <v/>
      </c>
    </row>
    <row r="35" spans="1:5" ht="22.5" customHeight="1" thickBot="1" x14ac:dyDescent="0.45">
      <c r="A35" s="10">
        <f>+A34+1</f>
        <v>45382</v>
      </c>
      <c r="B35" s="11" t="str">
        <f t="shared" si="1"/>
        <v>日</v>
      </c>
      <c r="C35" s="32">
        <f>年間スケジュール!F33</f>
        <v>0</v>
      </c>
      <c r="D35" s="15"/>
      <c r="E35" s="1" t="str">
        <f t="shared" si="0"/>
        <v/>
      </c>
    </row>
  </sheetData>
  <mergeCells count="2">
    <mergeCell ref="A2:B2"/>
    <mergeCell ref="A3:B3"/>
  </mergeCells>
  <phoneticPr fontId="1"/>
  <conditionalFormatting sqref="A5:A35">
    <cfRule type="expression" dxfId="49" priority="6">
      <formula>+WEEKDAY(A5)=7</formula>
    </cfRule>
    <cfRule type="expression" dxfId="48" priority="8">
      <formula>+WEEKDAY(A5)=1</formula>
    </cfRule>
  </conditionalFormatting>
  <conditionalFormatting sqref="B5:C35">
    <cfRule type="expression" dxfId="46" priority="2">
      <formula>+B5="土"</formula>
    </cfRule>
    <cfRule type="expression" dxfId="45" priority="3">
      <formula>+B5="日"</formula>
    </cfRule>
  </conditionalFormatting>
  <pageMargins left="0.47" right="0.4" top="0.46" bottom="0.36" header="0.3" footer="0.13"/>
  <pageSetup paperSize="9" orientation="portrait" horizontalDpi="300" verticalDpi="30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AA30384D-FC28-4E6D-B73B-FA9D73E829C5}">
            <xm:f>$A5=VLOOKUP($A5,設定!$F$3:$F$30,1,FALSE)</xm:f>
            <x14:dxf>
              <font>
                <color rgb="FFFF0000"/>
              </font>
            </x14:dxf>
          </x14:cfRule>
          <xm:sqref>A5:C35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BF6A37-06A3-4DFC-AEF9-7B7A68B0C74D}">
  <dimension ref="A1:F34"/>
  <sheetViews>
    <sheetView workbookViewId="0">
      <selection activeCell="A2" sqref="A2:B2"/>
    </sheetView>
  </sheetViews>
  <sheetFormatPr defaultColWidth="8.625" defaultRowHeight="18.75" x14ac:dyDescent="0.4"/>
  <cols>
    <col min="1" max="3" width="7.625" style="1" customWidth="1"/>
    <col min="4" max="4" width="59.875" style="1" customWidth="1"/>
    <col min="5" max="5" width="20.875" style="1" customWidth="1"/>
    <col min="6" max="6" width="43.75" style="1" customWidth="1"/>
    <col min="7" max="16384" width="8.625" style="1"/>
  </cols>
  <sheetData>
    <row r="1" spans="1:6" ht="8.1" customHeight="1" x14ac:dyDescent="0.4"/>
    <row r="2" spans="1:6" s="3" customFormat="1" ht="33" customHeight="1" x14ac:dyDescent="0.4">
      <c r="A2" s="55">
        <f>設定!B3</f>
        <v>2024</v>
      </c>
      <c r="B2" s="55"/>
      <c r="C2" s="23"/>
      <c r="D2" s="3" t="s">
        <v>2</v>
      </c>
      <c r="E2" s="3">
        <v>4</v>
      </c>
      <c r="F2" s="3" t="s">
        <v>3</v>
      </c>
    </row>
    <row r="3" spans="1:6" ht="8.4499999999999993" customHeight="1" thickBot="1" x14ac:dyDescent="0.45">
      <c r="A3" s="57"/>
      <c r="B3" s="57"/>
      <c r="C3" s="24"/>
    </row>
    <row r="4" spans="1:6" s="2" customFormat="1" ht="20.100000000000001" customHeight="1" thickBot="1" x14ac:dyDescent="0.45">
      <c r="A4" s="6" t="s">
        <v>0</v>
      </c>
      <c r="B4" s="7" t="s">
        <v>1</v>
      </c>
      <c r="C4" s="30" t="s">
        <v>26</v>
      </c>
      <c r="D4" s="12" t="s">
        <v>5</v>
      </c>
    </row>
    <row r="5" spans="1:6" ht="22.5" customHeight="1" thickTop="1" x14ac:dyDescent="0.4">
      <c r="A5" s="8">
        <f>+DATE(A2,E2,1)</f>
        <v>45383</v>
      </c>
      <c r="B5" s="5" t="str">
        <f>+TEXT(A5,"aaa")</f>
        <v>月</v>
      </c>
      <c r="C5" s="31">
        <f>年間スケジュール!H3</f>
        <v>0</v>
      </c>
      <c r="D5" s="13"/>
      <c r="E5" s="1" t="str">
        <f t="shared" ref="E5:E34" si="0">IFERROR(VLOOKUP(A5,listh,2,FALSE),"")</f>
        <v/>
      </c>
    </row>
    <row r="6" spans="1:6" ht="22.5" customHeight="1" x14ac:dyDescent="0.4">
      <c r="A6" s="9">
        <f>+A5+1</f>
        <v>45384</v>
      </c>
      <c r="B6" s="4" t="str">
        <f t="shared" ref="B6:B33" si="1">+TEXT(A6,"aaa")</f>
        <v>火</v>
      </c>
      <c r="C6" s="33">
        <f>年間スケジュール!H4</f>
        <v>0</v>
      </c>
      <c r="D6" s="14"/>
      <c r="E6" s="1" t="str">
        <f t="shared" si="0"/>
        <v/>
      </c>
    </row>
    <row r="7" spans="1:6" ht="22.5" customHeight="1" x14ac:dyDescent="0.4">
      <c r="A7" s="9">
        <f t="shared" ref="A7:A34" si="2">+A6+1</f>
        <v>45385</v>
      </c>
      <c r="B7" s="4" t="str">
        <f t="shared" si="1"/>
        <v>水</v>
      </c>
      <c r="C7" s="33">
        <f>年間スケジュール!H5</f>
        <v>0</v>
      </c>
      <c r="D7" s="14"/>
      <c r="E7" s="1" t="str">
        <f t="shared" si="0"/>
        <v/>
      </c>
    </row>
    <row r="8" spans="1:6" ht="22.5" customHeight="1" x14ac:dyDescent="0.4">
      <c r="A8" s="9">
        <f t="shared" si="2"/>
        <v>45386</v>
      </c>
      <c r="B8" s="4" t="str">
        <f t="shared" si="1"/>
        <v>木</v>
      </c>
      <c r="C8" s="33">
        <f>年間スケジュール!H6</f>
        <v>0</v>
      </c>
      <c r="D8" s="14"/>
      <c r="E8" s="1" t="str">
        <f t="shared" si="0"/>
        <v/>
      </c>
    </row>
    <row r="9" spans="1:6" ht="22.5" customHeight="1" x14ac:dyDescent="0.4">
      <c r="A9" s="9">
        <f t="shared" si="2"/>
        <v>45387</v>
      </c>
      <c r="B9" s="4" t="str">
        <f t="shared" si="1"/>
        <v>金</v>
      </c>
      <c r="C9" s="33">
        <f>年間スケジュール!H7</f>
        <v>0</v>
      </c>
      <c r="D9" s="14"/>
      <c r="E9" s="1" t="str">
        <f t="shared" si="0"/>
        <v/>
      </c>
    </row>
    <row r="10" spans="1:6" ht="22.5" customHeight="1" x14ac:dyDescent="0.4">
      <c r="A10" s="9">
        <f t="shared" si="2"/>
        <v>45388</v>
      </c>
      <c r="B10" s="4" t="str">
        <f t="shared" si="1"/>
        <v>土</v>
      </c>
      <c r="C10" s="33">
        <f>年間スケジュール!H8</f>
        <v>0</v>
      </c>
      <c r="D10" s="14"/>
      <c r="E10" s="1" t="str">
        <f t="shared" si="0"/>
        <v/>
      </c>
    </row>
    <row r="11" spans="1:6" ht="22.5" customHeight="1" x14ac:dyDescent="0.4">
      <c r="A11" s="9">
        <f t="shared" si="2"/>
        <v>45389</v>
      </c>
      <c r="B11" s="4" t="str">
        <f t="shared" si="1"/>
        <v>日</v>
      </c>
      <c r="C11" s="33">
        <f>年間スケジュール!H9</f>
        <v>0</v>
      </c>
      <c r="D11" s="14"/>
      <c r="E11" s="1" t="str">
        <f t="shared" si="0"/>
        <v/>
      </c>
    </row>
    <row r="12" spans="1:6" ht="22.5" customHeight="1" x14ac:dyDescent="0.4">
      <c r="A12" s="9">
        <f t="shared" si="2"/>
        <v>45390</v>
      </c>
      <c r="B12" s="4" t="str">
        <f t="shared" si="1"/>
        <v>月</v>
      </c>
      <c r="C12" s="33">
        <f>年間スケジュール!H10</f>
        <v>0</v>
      </c>
      <c r="D12" s="14"/>
      <c r="E12" s="1" t="str">
        <f t="shared" si="0"/>
        <v/>
      </c>
    </row>
    <row r="13" spans="1:6" ht="22.5" customHeight="1" x14ac:dyDescent="0.4">
      <c r="A13" s="9">
        <f t="shared" si="2"/>
        <v>45391</v>
      </c>
      <c r="B13" s="4" t="str">
        <f t="shared" si="1"/>
        <v>火</v>
      </c>
      <c r="C13" s="33">
        <f>年間スケジュール!H11</f>
        <v>0</v>
      </c>
      <c r="D13" s="14"/>
      <c r="E13" s="1" t="str">
        <f t="shared" si="0"/>
        <v/>
      </c>
    </row>
    <row r="14" spans="1:6" ht="22.5" customHeight="1" x14ac:dyDescent="0.4">
      <c r="A14" s="9">
        <f t="shared" si="2"/>
        <v>45392</v>
      </c>
      <c r="B14" s="4" t="str">
        <f t="shared" si="1"/>
        <v>水</v>
      </c>
      <c r="C14" s="33">
        <f>年間スケジュール!H12</f>
        <v>0</v>
      </c>
      <c r="D14" s="14"/>
      <c r="E14" s="1" t="str">
        <f t="shared" si="0"/>
        <v/>
      </c>
    </row>
    <row r="15" spans="1:6" ht="22.5" customHeight="1" x14ac:dyDescent="0.4">
      <c r="A15" s="9">
        <f t="shared" si="2"/>
        <v>45393</v>
      </c>
      <c r="B15" s="4" t="str">
        <f t="shared" si="1"/>
        <v>木</v>
      </c>
      <c r="C15" s="33">
        <f>年間スケジュール!H13</f>
        <v>0</v>
      </c>
      <c r="D15" s="14"/>
      <c r="E15" s="1" t="str">
        <f t="shared" si="0"/>
        <v/>
      </c>
    </row>
    <row r="16" spans="1:6" ht="22.5" customHeight="1" x14ac:dyDescent="0.4">
      <c r="A16" s="9">
        <f t="shared" si="2"/>
        <v>45394</v>
      </c>
      <c r="B16" s="4" t="str">
        <f t="shared" si="1"/>
        <v>金</v>
      </c>
      <c r="C16" s="33">
        <f>年間スケジュール!H14</f>
        <v>0</v>
      </c>
      <c r="D16" s="14"/>
      <c r="E16" s="1" t="str">
        <f t="shared" si="0"/>
        <v/>
      </c>
    </row>
    <row r="17" spans="1:5" ht="22.5" customHeight="1" x14ac:dyDescent="0.4">
      <c r="A17" s="9">
        <f t="shared" si="2"/>
        <v>45395</v>
      </c>
      <c r="B17" s="4" t="str">
        <f t="shared" si="1"/>
        <v>土</v>
      </c>
      <c r="C17" s="33">
        <f>年間スケジュール!H15</f>
        <v>0</v>
      </c>
      <c r="D17" s="14"/>
      <c r="E17" s="1" t="str">
        <f t="shared" si="0"/>
        <v/>
      </c>
    </row>
    <row r="18" spans="1:5" ht="22.5" customHeight="1" x14ac:dyDescent="0.4">
      <c r="A18" s="9">
        <f t="shared" si="2"/>
        <v>45396</v>
      </c>
      <c r="B18" s="4" t="str">
        <f t="shared" si="1"/>
        <v>日</v>
      </c>
      <c r="C18" s="33">
        <f>年間スケジュール!H16</f>
        <v>0</v>
      </c>
      <c r="D18" s="14"/>
      <c r="E18" s="1" t="str">
        <f t="shared" si="0"/>
        <v/>
      </c>
    </row>
    <row r="19" spans="1:5" ht="22.5" customHeight="1" x14ac:dyDescent="0.4">
      <c r="A19" s="9">
        <f t="shared" si="2"/>
        <v>45397</v>
      </c>
      <c r="B19" s="4" t="str">
        <f t="shared" si="1"/>
        <v>月</v>
      </c>
      <c r="C19" s="33">
        <f>年間スケジュール!H17</f>
        <v>0</v>
      </c>
      <c r="D19" s="14"/>
      <c r="E19" s="1" t="str">
        <f t="shared" si="0"/>
        <v/>
      </c>
    </row>
    <row r="20" spans="1:5" ht="22.5" customHeight="1" x14ac:dyDescent="0.4">
      <c r="A20" s="9">
        <f t="shared" si="2"/>
        <v>45398</v>
      </c>
      <c r="B20" s="4" t="str">
        <f t="shared" si="1"/>
        <v>火</v>
      </c>
      <c r="C20" s="33">
        <f>年間スケジュール!H18</f>
        <v>0</v>
      </c>
      <c r="D20" s="14"/>
      <c r="E20" s="1" t="str">
        <f t="shared" si="0"/>
        <v/>
      </c>
    </row>
    <row r="21" spans="1:5" ht="22.5" customHeight="1" x14ac:dyDescent="0.4">
      <c r="A21" s="9">
        <f t="shared" si="2"/>
        <v>45399</v>
      </c>
      <c r="B21" s="4" t="str">
        <f t="shared" si="1"/>
        <v>水</v>
      </c>
      <c r="C21" s="33">
        <f>年間スケジュール!H19</f>
        <v>0</v>
      </c>
      <c r="D21" s="14"/>
      <c r="E21" s="1" t="str">
        <f t="shared" si="0"/>
        <v/>
      </c>
    </row>
    <row r="22" spans="1:5" ht="22.5" customHeight="1" x14ac:dyDescent="0.4">
      <c r="A22" s="9">
        <f t="shared" si="2"/>
        <v>45400</v>
      </c>
      <c r="B22" s="4" t="str">
        <f t="shared" si="1"/>
        <v>木</v>
      </c>
      <c r="C22" s="33">
        <f>年間スケジュール!H20</f>
        <v>0</v>
      </c>
      <c r="D22" s="14"/>
      <c r="E22" s="1" t="str">
        <f t="shared" si="0"/>
        <v/>
      </c>
    </row>
    <row r="23" spans="1:5" ht="22.5" customHeight="1" x14ac:dyDescent="0.4">
      <c r="A23" s="9">
        <f t="shared" si="2"/>
        <v>45401</v>
      </c>
      <c r="B23" s="4" t="str">
        <f t="shared" si="1"/>
        <v>金</v>
      </c>
      <c r="C23" s="33">
        <f>年間スケジュール!H21</f>
        <v>0</v>
      </c>
      <c r="D23" s="14"/>
      <c r="E23" s="1" t="str">
        <f t="shared" si="0"/>
        <v/>
      </c>
    </row>
    <row r="24" spans="1:5" ht="22.5" customHeight="1" x14ac:dyDescent="0.4">
      <c r="A24" s="9">
        <f t="shared" si="2"/>
        <v>45402</v>
      </c>
      <c r="B24" s="4" t="str">
        <f t="shared" si="1"/>
        <v>土</v>
      </c>
      <c r="C24" s="33">
        <f>年間スケジュール!H22</f>
        <v>0</v>
      </c>
      <c r="D24" s="14"/>
      <c r="E24" s="1" t="str">
        <f t="shared" si="0"/>
        <v/>
      </c>
    </row>
    <row r="25" spans="1:5" ht="22.5" customHeight="1" x14ac:dyDescent="0.4">
      <c r="A25" s="9">
        <f t="shared" si="2"/>
        <v>45403</v>
      </c>
      <c r="B25" s="4" t="str">
        <f t="shared" si="1"/>
        <v>日</v>
      </c>
      <c r="C25" s="33">
        <f>年間スケジュール!H23</f>
        <v>0</v>
      </c>
      <c r="D25" s="14"/>
      <c r="E25" s="1" t="str">
        <f t="shared" si="0"/>
        <v/>
      </c>
    </row>
    <row r="26" spans="1:5" ht="22.5" customHeight="1" x14ac:dyDescent="0.4">
      <c r="A26" s="9">
        <f t="shared" si="2"/>
        <v>45404</v>
      </c>
      <c r="B26" s="4" t="str">
        <f t="shared" si="1"/>
        <v>月</v>
      </c>
      <c r="C26" s="33">
        <f>年間スケジュール!H24</f>
        <v>0</v>
      </c>
      <c r="D26" s="14"/>
      <c r="E26" s="1" t="str">
        <f t="shared" si="0"/>
        <v/>
      </c>
    </row>
    <row r="27" spans="1:5" ht="22.5" customHeight="1" x14ac:dyDescent="0.4">
      <c r="A27" s="9">
        <f t="shared" si="2"/>
        <v>45405</v>
      </c>
      <c r="B27" s="4" t="str">
        <f t="shared" si="1"/>
        <v>火</v>
      </c>
      <c r="C27" s="33">
        <f>年間スケジュール!H25</f>
        <v>0</v>
      </c>
      <c r="D27" s="14"/>
      <c r="E27" s="1" t="str">
        <f t="shared" si="0"/>
        <v/>
      </c>
    </row>
    <row r="28" spans="1:5" ht="22.5" customHeight="1" x14ac:dyDescent="0.4">
      <c r="A28" s="9">
        <f t="shared" si="2"/>
        <v>45406</v>
      </c>
      <c r="B28" s="4" t="str">
        <f t="shared" si="1"/>
        <v>水</v>
      </c>
      <c r="C28" s="33">
        <f>年間スケジュール!H26</f>
        <v>0</v>
      </c>
      <c r="D28" s="14"/>
      <c r="E28" s="1" t="str">
        <f t="shared" si="0"/>
        <v/>
      </c>
    </row>
    <row r="29" spans="1:5" ht="22.5" customHeight="1" x14ac:dyDescent="0.4">
      <c r="A29" s="9">
        <f t="shared" si="2"/>
        <v>45407</v>
      </c>
      <c r="B29" s="4" t="str">
        <f t="shared" si="1"/>
        <v>木</v>
      </c>
      <c r="C29" s="33">
        <f>年間スケジュール!H27</f>
        <v>0</v>
      </c>
      <c r="D29" s="14"/>
      <c r="E29" s="1" t="str">
        <f t="shared" si="0"/>
        <v/>
      </c>
    </row>
    <row r="30" spans="1:5" ht="22.5" customHeight="1" x14ac:dyDescent="0.4">
      <c r="A30" s="9">
        <f t="shared" si="2"/>
        <v>45408</v>
      </c>
      <c r="B30" s="4" t="str">
        <f t="shared" si="1"/>
        <v>金</v>
      </c>
      <c r="C30" s="33">
        <f>年間スケジュール!H28</f>
        <v>0</v>
      </c>
      <c r="D30" s="14"/>
      <c r="E30" s="1" t="str">
        <f t="shared" si="0"/>
        <v/>
      </c>
    </row>
    <row r="31" spans="1:5" ht="22.5" customHeight="1" x14ac:dyDescent="0.4">
      <c r="A31" s="9">
        <f t="shared" si="2"/>
        <v>45409</v>
      </c>
      <c r="B31" s="4" t="str">
        <f t="shared" si="1"/>
        <v>土</v>
      </c>
      <c r="C31" s="33">
        <f>年間スケジュール!H29</f>
        <v>0</v>
      </c>
      <c r="D31" s="14"/>
      <c r="E31" s="1" t="str">
        <f t="shared" si="0"/>
        <v/>
      </c>
    </row>
    <row r="32" spans="1:5" ht="22.5" customHeight="1" x14ac:dyDescent="0.4">
      <c r="A32" s="9">
        <f t="shared" si="2"/>
        <v>45410</v>
      </c>
      <c r="B32" s="4" t="str">
        <f t="shared" si="1"/>
        <v>日</v>
      </c>
      <c r="C32" s="33">
        <f>年間スケジュール!H30</f>
        <v>0</v>
      </c>
      <c r="D32" s="14"/>
      <c r="E32" s="1" t="str">
        <f t="shared" si="0"/>
        <v/>
      </c>
    </row>
    <row r="33" spans="1:5" ht="22.5" customHeight="1" x14ac:dyDescent="0.4">
      <c r="A33" s="9">
        <f t="shared" si="2"/>
        <v>45411</v>
      </c>
      <c r="B33" s="4" t="str">
        <f t="shared" si="1"/>
        <v>月</v>
      </c>
      <c r="C33" s="33">
        <f>年間スケジュール!H31</f>
        <v>0</v>
      </c>
      <c r="D33" s="14"/>
      <c r="E33" s="1" t="str">
        <f t="shared" si="0"/>
        <v>昭和の日</v>
      </c>
    </row>
    <row r="34" spans="1:5" ht="22.5" customHeight="1" thickBot="1" x14ac:dyDescent="0.45">
      <c r="A34" s="10">
        <f t="shared" si="2"/>
        <v>45412</v>
      </c>
      <c r="B34" s="11" t="str">
        <f t="shared" ref="B34" si="3">+TEXT(A34,"aaa")</f>
        <v>火</v>
      </c>
      <c r="C34" s="34">
        <f>年間スケジュール!H32</f>
        <v>0</v>
      </c>
      <c r="D34" s="15"/>
      <c r="E34" s="1" t="str">
        <f t="shared" si="0"/>
        <v/>
      </c>
    </row>
  </sheetData>
  <mergeCells count="2">
    <mergeCell ref="A2:B2"/>
    <mergeCell ref="A3:B3"/>
  </mergeCells>
  <phoneticPr fontId="1"/>
  <conditionalFormatting sqref="A5:A34">
    <cfRule type="expression" dxfId="44" priority="9">
      <formula>+WEEKDAY(A5)=7</formula>
    </cfRule>
    <cfRule type="expression" dxfId="43" priority="11">
      <formula>+WEEKDAY(A5)=1</formula>
    </cfRule>
  </conditionalFormatting>
  <conditionalFormatting sqref="B5:C34">
    <cfRule type="expression" dxfId="42" priority="2">
      <formula>+B5="土"</formula>
    </cfRule>
    <cfRule type="expression" dxfId="41" priority="3">
      <formula>+B5="日"</formula>
    </cfRule>
  </conditionalFormatting>
  <pageMargins left="0.47" right="0.4" top="0.46" bottom="0.36" header="0.3" footer="0.13"/>
  <pageSetup paperSize="9" orientation="portrait" horizontalDpi="300" verticalDpi="30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C32930BA-52DA-4A3E-9116-E982C90A2FC5}">
            <xm:f>$A5=VLOOKUP($A5,設定!$F$3:$F$30,1,FALSE)</xm:f>
            <x14:dxf>
              <font>
                <color rgb="FFFF0000"/>
              </font>
            </x14:dxf>
          </x14:cfRule>
          <xm:sqref>C5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1558B8-92EF-4F98-8180-4A99393F99D5}">
  <dimension ref="A1:F35"/>
  <sheetViews>
    <sheetView zoomScale="130" zoomScaleNormal="130" workbookViewId="0">
      <selection activeCell="A2" sqref="A2:B2"/>
    </sheetView>
  </sheetViews>
  <sheetFormatPr defaultColWidth="8.625" defaultRowHeight="18.75" x14ac:dyDescent="0.4"/>
  <cols>
    <col min="1" max="3" width="7.625" style="1" customWidth="1"/>
    <col min="4" max="4" width="59.875" style="1" customWidth="1"/>
    <col min="5" max="5" width="20.875" style="1" customWidth="1"/>
    <col min="6" max="6" width="43.75" style="1" customWidth="1"/>
    <col min="7" max="16384" width="8.625" style="1"/>
  </cols>
  <sheetData>
    <row r="1" spans="1:6" ht="8.1" customHeight="1" x14ac:dyDescent="0.4"/>
    <row r="2" spans="1:6" s="3" customFormat="1" ht="33" customHeight="1" x14ac:dyDescent="0.4">
      <c r="A2" s="55">
        <f>設定!B3</f>
        <v>2024</v>
      </c>
      <c r="B2" s="55"/>
      <c r="C2" s="23"/>
      <c r="D2" s="3" t="s">
        <v>2</v>
      </c>
      <c r="E2" s="3">
        <v>5</v>
      </c>
      <c r="F2" s="3" t="s">
        <v>3</v>
      </c>
    </row>
    <row r="3" spans="1:6" ht="8.4499999999999993" customHeight="1" thickBot="1" x14ac:dyDescent="0.45">
      <c r="A3" s="57"/>
      <c r="B3" s="57"/>
      <c r="C3" s="24"/>
    </row>
    <row r="4" spans="1:6" s="2" customFormat="1" ht="20.100000000000001" customHeight="1" thickBot="1" x14ac:dyDescent="0.45">
      <c r="A4" s="6" t="s">
        <v>0</v>
      </c>
      <c r="B4" s="7" t="s">
        <v>1</v>
      </c>
      <c r="C4" s="30" t="s">
        <v>26</v>
      </c>
      <c r="D4" s="12" t="s">
        <v>5</v>
      </c>
      <c r="E4" s="2" t="str">
        <f>IFERROR(VLOOKUP(A4,設定!F$3:G$18,2,FALSE),"")</f>
        <v/>
      </c>
    </row>
    <row r="5" spans="1:6" ht="22.5" customHeight="1" thickTop="1" x14ac:dyDescent="0.4">
      <c r="A5" s="8">
        <f>+DATE(A2,E2,1)</f>
        <v>45413</v>
      </c>
      <c r="B5" s="5" t="str">
        <f>+TEXT(A5,"aaa")</f>
        <v>水</v>
      </c>
      <c r="C5" s="31">
        <f>年間スケジュール!J3</f>
        <v>0</v>
      </c>
      <c r="D5" s="13"/>
      <c r="E5" s="1" t="str">
        <f t="shared" ref="E5:E35" si="0">IFERROR(VLOOKUP(A5,listh,2,FALSE),"")</f>
        <v/>
      </c>
    </row>
    <row r="6" spans="1:6" ht="22.5" customHeight="1" x14ac:dyDescent="0.4">
      <c r="A6" s="9">
        <f>+A5+1</f>
        <v>45414</v>
      </c>
      <c r="B6" s="4" t="str">
        <f t="shared" ref="B6:B35" si="1">+TEXT(A6,"aaa")</f>
        <v>木</v>
      </c>
      <c r="C6" s="33">
        <f>年間スケジュール!J4</f>
        <v>0</v>
      </c>
      <c r="D6" s="14"/>
      <c r="E6" s="1" t="str">
        <f t="shared" si="0"/>
        <v/>
      </c>
    </row>
    <row r="7" spans="1:6" ht="22.5" customHeight="1" x14ac:dyDescent="0.4">
      <c r="A7" s="9">
        <f t="shared" ref="A7:A34" si="2">+A6+1</f>
        <v>45415</v>
      </c>
      <c r="B7" s="4" t="str">
        <f t="shared" si="1"/>
        <v>金</v>
      </c>
      <c r="C7" s="33">
        <f>年間スケジュール!J5</f>
        <v>0</v>
      </c>
      <c r="D7" s="14"/>
      <c r="E7" s="1" t="str">
        <f t="shared" si="0"/>
        <v>憲法記念日</v>
      </c>
    </row>
    <row r="8" spans="1:6" ht="22.5" customHeight="1" x14ac:dyDescent="0.4">
      <c r="A8" s="9">
        <f t="shared" si="2"/>
        <v>45416</v>
      </c>
      <c r="B8" s="4" t="str">
        <f t="shared" si="1"/>
        <v>土</v>
      </c>
      <c r="C8" s="33">
        <f>年間スケジュール!J6</f>
        <v>0</v>
      </c>
      <c r="D8" s="14"/>
      <c r="E8" s="1" t="str">
        <f t="shared" si="0"/>
        <v>みどりの日</v>
      </c>
    </row>
    <row r="9" spans="1:6" ht="22.5" customHeight="1" x14ac:dyDescent="0.4">
      <c r="A9" s="9">
        <f t="shared" si="2"/>
        <v>45417</v>
      </c>
      <c r="B9" s="4" t="str">
        <f t="shared" si="1"/>
        <v>日</v>
      </c>
      <c r="C9" s="33">
        <f>年間スケジュール!J7</f>
        <v>0</v>
      </c>
      <c r="D9" s="14"/>
      <c r="E9" s="1" t="str">
        <f t="shared" si="0"/>
        <v>こどもの日</v>
      </c>
    </row>
    <row r="10" spans="1:6" ht="22.5" customHeight="1" x14ac:dyDescent="0.4">
      <c r="A10" s="9">
        <f t="shared" si="2"/>
        <v>45418</v>
      </c>
      <c r="B10" s="4" t="str">
        <f t="shared" si="1"/>
        <v>月</v>
      </c>
      <c r="C10" s="33">
        <f>年間スケジュール!J8</f>
        <v>0</v>
      </c>
      <c r="D10" s="14"/>
      <c r="E10" s="1" t="str">
        <f t="shared" si="0"/>
        <v>休日</v>
      </c>
    </row>
    <row r="11" spans="1:6" ht="22.5" customHeight="1" x14ac:dyDescent="0.4">
      <c r="A11" s="9">
        <f t="shared" si="2"/>
        <v>45419</v>
      </c>
      <c r="B11" s="4" t="str">
        <f t="shared" si="1"/>
        <v>火</v>
      </c>
      <c r="C11" s="33">
        <f>年間スケジュール!J9</f>
        <v>0</v>
      </c>
      <c r="D11" s="14"/>
      <c r="E11" s="1" t="str">
        <f t="shared" si="0"/>
        <v/>
      </c>
    </row>
    <row r="12" spans="1:6" ht="22.5" customHeight="1" x14ac:dyDescent="0.4">
      <c r="A12" s="9">
        <f t="shared" si="2"/>
        <v>45420</v>
      </c>
      <c r="B12" s="4" t="str">
        <f t="shared" si="1"/>
        <v>水</v>
      </c>
      <c r="C12" s="33">
        <f>年間スケジュール!J10</f>
        <v>0</v>
      </c>
      <c r="D12" s="14"/>
      <c r="E12" s="1" t="str">
        <f t="shared" si="0"/>
        <v/>
      </c>
    </row>
    <row r="13" spans="1:6" ht="22.5" customHeight="1" x14ac:dyDescent="0.4">
      <c r="A13" s="9">
        <f t="shared" si="2"/>
        <v>45421</v>
      </c>
      <c r="B13" s="4" t="str">
        <f t="shared" si="1"/>
        <v>木</v>
      </c>
      <c r="C13" s="33">
        <f>年間スケジュール!J11</f>
        <v>0</v>
      </c>
      <c r="D13" s="14"/>
      <c r="E13" s="1" t="str">
        <f t="shared" si="0"/>
        <v/>
      </c>
    </row>
    <row r="14" spans="1:6" ht="22.5" customHeight="1" x14ac:dyDescent="0.4">
      <c r="A14" s="9">
        <f t="shared" si="2"/>
        <v>45422</v>
      </c>
      <c r="B14" s="4" t="str">
        <f t="shared" si="1"/>
        <v>金</v>
      </c>
      <c r="C14" s="33">
        <f>年間スケジュール!J12</f>
        <v>0</v>
      </c>
      <c r="D14" s="14"/>
      <c r="E14" s="1" t="str">
        <f t="shared" si="0"/>
        <v/>
      </c>
    </row>
    <row r="15" spans="1:6" ht="22.5" customHeight="1" x14ac:dyDescent="0.4">
      <c r="A15" s="9">
        <f t="shared" si="2"/>
        <v>45423</v>
      </c>
      <c r="B15" s="4" t="str">
        <f t="shared" si="1"/>
        <v>土</v>
      </c>
      <c r="C15" s="33">
        <f>年間スケジュール!J13</f>
        <v>0</v>
      </c>
      <c r="D15" s="14"/>
      <c r="E15" s="1" t="str">
        <f t="shared" si="0"/>
        <v/>
      </c>
    </row>
    <row r="16" spans="1:6" ht="22.5" customHeight="1" x14ac:dyDescent="0.4">
      <c r="A16" s="9">
        <f t="shared" si="2"/>
        <v>45424</v>
      </c>
      <c r="B16" s="4" t="str">
        <f t="shared" si="1"/>
        <v>日</v>
      </c>
      <c r="C16" s="33">
        <f>年間スケジュール!J14</f>
        <v>0</v>
      </c>
      <c r="D16" s="14"/>
      <c r="E16" s="1" t="str">
        <f t="shared" si="0"/>
        <v/>
      </c>
    </row>
    <row r="17" spans="1:5" ht="22.5" customHeight="1" x14ac:dyDescent="0.4">
      <c r="A17" s="9">
        <f t="shared" si="2"/>
        <v>45425</v>
      </c>
      <c r="B17" s="4" t="str">
        <f t="shared" si="1"/>
        <v>月</v>
      </c>
      <c r="C17" s="33">
        <f>年間スケジュール!J15</f>
        <v>0</v>
      </c>
      <c r="D17" s="14"/>
      <c r="E17" s="1" t="str">
        <f t="shared" si="0"/>
        <v/>
      </c>
    </row>
    <row r="18" spans="1:5" ht="22.5" customHeight="1" x14ac:dyDescent="0.4">
      <c r="A18" s="9">
        <f t="shared" si="2"/>
        <v>45426</v>
      </c>
      <c r="B18" s="4" t="str">
        <f t="shared" si="1"/>
        <v>火</v>
      </c>
      <c r="C18" s="33">
        <f>年間スケジュール!J16</f>
        <v>0</v>
      </c>
      <c r="D18" s="14"/>
      <c r="E18" s="1" t="str">
        <f t="shared" si="0"/>
        <v/>
      </c>
    </row>
    <row r="19" spans="1:5" ht="22.5" customHeight="1" x14ac:dyDescent="0.4">
      <c r="A19" s="9">
        <f t="shared" si="2"/>
        <v>45427</v>
      </c>
      <c r="B19" s="4" t="str">
        <f t="shared" si="1"/>
        <v>水</v>
      </c>
      <c r="C19" s="33">
        <f>年間スケジュール!J17</f>
        <v>0</v>
      </c>
      <c r="D19" s="14"/>
      <c r="E19" s="1" t="str">
        <f t="shared" si="0"/>
        <v/>
      </c>
    </row>
    <row r="20" spans="1:5" ht="22.5" customHeight="1" x14ac:dyDescent="0.4">
      <c r="A20" s="9">
        <f t="shared" si="2"/>
        <v>45428</v>
      </c>
      <c r="B20" s="4" t="str">
        <f t="shared" si="1"/>
        <v>木</v>
      </c>
      <c r="C20" s="33">
        <f>年間スケジュール!J18</f>
        <v>0</v>
      </c>
      <c r="D20" s="14"/>
      <c r="E20" s="1" t="str">
        <f t="shared" si="0"/>
        <v/>
      </c>
    </row>
    <row r="21" spans="1:5" ht="22.5" customHeight="1" x14ac:dyDescent="0.4">
      <c r="A21" s="9">
        <f t="shared" si="2"/>
        <v>45429</v>
      </c>
      <c r="B21" s="4" t="str">
        <f t="shared" si="1"/>
        <v>金</v>
      </c>
      <c r="C21" s="33">
        <f>年間スケジュール!J19</f>
        <v>0</v>
      </c>
      <c r="D21" s="14"/>
      <c r="E21" s="1" t="str">
        <f t="shared" si="0"/>
        <v/>
      </c>
    </row>
    <row r="22" spans="1:5" ht="22.5" customHeight="1" x14ac:dyDescent="0.4">
      <c r="A22" s="9">
        <f t="shared" si="2"/>
        <v>45430</v>
      </c>
      <c r="B22" s="4" t="str">
        <f t="shared" si="1"/>
        <v>土</v>
      </c>
      <c r="C22" s="33">
        <f>年間スケジュール!J20</f>
        <v>0</v>
      </c>
      <c r="D22" s="14"/>
      <c r="E22" s="1" t="str">
        <f t="shared" si="0"/>
        <v/>
      </c>
    </row>
    <row r="23" spans="1:5" ht="22.5" customHeight="1" x14ac:dyDescent="0.4">
      <c r="A23" s="9">
        <f t="shared" si="2"/>
        <v>45431</v>
      </c>
      <c r="B23" s="4" t="str">
        <f t="shared" si="1"/>
        <v>日</v>
      </c>
      <c r="C23" s="33">
        <f>年間スケジュール!J21</f>
        <v>0</v>
      </c>
      <c r="D23" s="14"/>
      <c r="E23" s="1" t="str">
        <f t="shared" si="0"/>
        <v/>
      </c>
    </row>
    <row r="24" spans="1:5" ht="22.5" customHeight="1" x14ac:dyDescent="0.4">
      <c r="A24" s="9">
        <f t="shared" si="2"/>
        <v>45432</v>
      </c>
      <c r="B24" s="4" t="str">
        <f t="shared" si="1"/>
        <v>月</v>
      </c>
      <c r="C24" s="33">
        <f>年間スケジュール!J22</f>
        <v>0</v>
      </c>
      <c r="D24" s="14"/>
      <c r="E24" s="1" t="str">
        <f t="shared" si="0"/>
        <v/>
      </c>
    </row>
    <row r="25" spans="1:5" ht="22.5" customHeight="1" x14ac:dyDescent="0.4">
      <c r="A25" s="9">
        <f t="shared" si="2"/>
        <v>45433</v>
      </c>
      <c r="B25" s="4" t="str">
        <f t="shared" si="1"/>
        <v>火</v>
      </c>
      <c r="C25" s="33">
        <f>年間スケジュール!J23</f>
        <v>0</v>
      </c>
      <c r="D25" s="14"/>
      <c r="E25" s="1" t="str">
        <f t="shared" si="0"/>
        <v/>
      </c>
    </row>
    <row r="26" spans="1:5" ht="22.5" customHeight="1" x14ac:dyDescent="0.4">
      <c r="A26" s="9">
        <f t="shared" si="2"/>
        <v>45434</v>
      </c>
      <c r="B26" s="4" t="str">
        <f t="shared" si="1"/>
        <v>水</v>
      </c>
      <c r="C26" s="33">
        <f>年間スケジュール!J24</f>
        <v>0</v>
      </c>
      <c r="D26" s="14"/>
      <c r="E26" s="1" t="str">
        <f t="shared" si="0"/>
        <v/>
      </c>
    </row>
    <row r="27" spans="1:5" ht="22.5" customHeight="1" x14ac:dyDescent="0.4">
      <c r="A27" s="9">
        <f t="shared" si="2"/>
        <v>45435</v>
      </c>
      <c r="B27" s="4" t="str">
        <f t="shared" si="1"/>
        <v>木</v>
      </c>
      <c r="C27" s="33">
        <f>年間スケジュール!J25</f>
        <v>0</v>
      </c>
      <c r="D27" s="14"/>
      <c r="E27" s="1" t="str">
        <f t="shared" si="0"/>
        <v/>
      </c>
    </row>
    <row r="28" spans="1:5" ht="22.5" customHeight="1" x14ac:dyDescent="0.4">
      <c r="A28" s="9">
        <f t="shared" si="2"/>
        <v>45436</v>
      </c>
      <c r="B28" s="4" t="str">
        <f t="shared" si="1"/>
        <v>金</v>
      </c>
      <c r="C28" s="33">
        <f>年間スケジュール!J26</f>
        <v>0</v>
      </c>
      <c r="D28" s="14"/>
      <c r="E28" s="1" t="str">
        <f t="shared" si="0"/>
        <v/>
      </c>
    </row>
    <row r="29" spans="1:5" ht="22.5" customHeight="1" x14ac:dyDescent="0.4">
      <c r="A29" s="9">
        <f t="shared" si="2"/>
        <v>45437</v>
      </c>
      <c r="B29" s="4" t="str">
        <f t="shared" si="1"/>
        <v>土</v>
      </c>
      <c r="C29" s="33">
        <f>年間スケジュール!J27</f>
        <v>0</v>
      </c>
      <c r="D29" s="14"/>
      <c r="E29" s="1" t="str">
        <f t="shared" si="0"/>
        <v/>
      </c>
    </row>
    <row r="30" spans="1:5" ht="22.5" customHeight="1" x14ac:dyDescent="0.4">
      <c r="A30" s="9">
        <f t="shared" si="2"/>
        <v>45438</v>
      </c>
      <c r="B30" s="4" t="str">
        <f t="shared" si="1"/>
        <v>日</v>
      </c>
      <c r="C30" s="33">
        <f>年間スケジュール!J28</f>
        <v>0</v>
      </c>
      <c r="D30" s="14"/>
      <c r="E30" s="1" t="str">
        <f t="shared" si="0"/>
        <v/>
      </c>
    </row>
    <row r="31" spans="1:5" ht="22.5" customHeight="1" x14ac:dyDescent="0.4">
      <c r="A31" s="9">
        <f t="shared" si="2"/>
        <v>45439</v>
      </c>
      <c r="B31" s="4" t="str">
        <f t="shared" si="1"/>
        <v>月</v>
      </c>
      <c r="C31" s="33">
        <f>年間スケジュール!J29</f>
        <v>0</v>
      </c>
      <c r="D31" s="14"/>
      <c r="E31" s="1" t="str">
        <f t="shared" si="0"/>
        <v/>
      </c>
    </row>
    <row r="32" spans="1:5" ht="22.5" customHeight="1" x14ac:dyDescent="0.4">
      <c r="A32" s="9">
        <f t="shared" si="2"/>
        <v>45440</v>
      </c>
      <c r="B32" s="4" t="str">
        <f t="shared" si="1"/>
        <v>火</v>
      </c>
      <c r="C32" s="33">
        <f>年間スケジュール!J30</f>
        <v>0</v>
      </c>
      <c r="D32" s="14"/>
      <c r="E32" s="1" t="str">
        <f t="shared" si="0"/>
        <v/>
      </c>
    </row>
    <row r="33" spans="1:5" ht="22.5" customHeight="1" x14ac:dyDescent="0.4">
      <c r="A33" s="9">
        <f t="shared" si="2"/>
        <v>45441</v>
      </c>
      <c r="B33" s="4" t="str">
        <f t="shared" si="1"/>
        <v>水</v>
      </c>
      <c r="C33" s="33">
        <f>年間スケジュール!J31</f>
        <v>0</v>
      </c>
      <c r="D33" s="14"/>
      <c r="E33" s="1" t="str">
        <f t="shared" si="0"/>
        <v/>
      </c>
    </row>
    <row r="34" spans="1:5" ht="22.5" customHeight="1" thickBot="1" x14ac:dyDescent="0.45">
      <c r="A34" s="9">
        <f t="shared" si="2"/>
        <v>45442</v>
      </c>
      <c r="B34" s="4" t="str">
        <f t="shared" si="1"/>
        <v>木</v>
      </c>
      <c r="C34" s="34">
        <f>年間スケジュール!J32</f>
        <v>0</v>
      </c>
      <c r="D34" s="14"/>
      <c r="E34" s="1" t="str">
        <f t="shared" si="0"/>
        <v/>
      </c>
    </row>
    <row r="35" spans="1:5" ht="22.5" customHeight="1" thickBot="1" x14ac:dyDescent="0.45">
      <c r="A35" s="10">
        <f>+A34+1</f>
        <v>45443</v>
      </c>
      <c r="B35" s="11" t="str">
        <f t="shared" si="1"/>
        <v>金</v>
      </c>
      <c r="C35" s="35">
        <f>年間スケジュール!J33</f>
        <v>0</v>
      </c>
      <c r="D35" s="15"/>
      <c r="E35" s="1" t="str">
        <f t="shared" si="0"/>
        <v/>
      </c>
    </row>
  </sheetData>
  <mergeCells count="2">
    <mergeCell ref="A2:B2"/>
    <mergeCell ref="A3:B3"/>
  </mergeCells>
  <phoneticPr fontId="1"/>
  <conditionalFormatting sqref="A5:A35">
    <cfRule type="expression" dxfId="39" priority="7">
      <formula>+WEEKDAY(A5)=7</formula>
    </cfRule>
    <cfRule type="expression" dxfId="38" priority="9">
      <formula>+WEEKDAY(A5)=1</formula>
    </cfRule>
  </conditionalFormatting>
  <conditionalFormatting sqref="B5:C35">
    <cfRule type="expression" dxfId="37" priority="2">
      <formula>+B5="土"</formula>
    </cfRule>
    <cfRule type="expression" dxfId="36" priority="3">
      <formula>+B5="日"</formula>
    </cfRule>
  </conditionalFormatting>
  <pageMargins left="0.47" right="0.4" top="0.46" bottom="0.36" header="0.3" footer="0.13"/>
  <pageSetup paperSize="9" orientation="portrait" horizontalDpi="300" verticalDpi="30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0753EAA8-5508-41F8-A057-6FC11F2FAC97}">
            <xm:f>$A5=VLOOKUP($A5,設定!$F$3:$F$30,1,FALSE)</xm:f>
            <x14:dxf>
              <font>
                <color rgb="FFFF0000"/>
              </font>
            </x14:dxf>
          </x14:cfRule>
          <xm:sqref>C5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407E57-68F0-4827-ABF4-CF21448B6CEE}">
  <dimension ref="A1:F34"/>
  <sheetViews>
    <sheetView zoomScale="130" zoomScaleNormal="130" workbookViewId="0">
      <selection activeCell="A2" sqref="A2:B2"/>
    </sheetView>
  </sheetViews>
  <sheetFormatPr defaultColWidth="8.625" defaultRowHeight="18.75" x14ac:dyDescent="0.4"/>
  <cols>
    <col min="1" max="3" width="7.625" style="1" customWidth="1"/>
    <col min="4" max="4" width="59.875" style="1" customWidth="1"/>
    <col min="5" max="5" width="20.875" style="1" customWidth="1"/>
    <col min="6" max="6" width="43.75" style="1" customWidth="1"/>
    <col min="7" max="16384" width="8.625" style="1"/>
  </cols>
  <sheetData>
    <row r="1" spans="1:6" ht="8.1" customHeight="1" x14ac:dyDescent="0.4"/>
    <row r="2" spans="1:6" s="3" customFormat="1" ht="33" customHeight="1" x14ac:dyDescent="0.4">
      <c r="A2" s="55">
        <f>設定!B3</f>
        <v>2024</v>
      </c>
      <c r="B2" s="55"/>
      <c r="C2" s="23"/>
      <c r="D2" s="3" t="s">
        <v>2</v>
      </c>
      <c r="E2" s="3">
        <v>6</v>
      </c>
      <c r="F2" s="3" t="s">
        <v>3</v>
      </c>
    </row>
    <row r="3" spans="1:6" ht="8.4499999999999993" customHeight="1" thickBot="1" x14ac:dyDescent="0.45">
      <c r="A3" s="57"/>
      <c r="B3" s="57"/>
      <c r="C3" s="24"/>
    </row>
    <row r="4" spans="1:6" s="2" customFormat="1" ht="20.100000000000001" customHeight="1" thickBot="1" x14ac:dyDescent="0.45">
      <c r="A4" s="6" t="s">
        <v>0</v>
      </c>
      <c r="B4" s="7" t="s">
        <v>1</v>
      </c>
      <c r="C4" s="30" t="s">
        <v>26</v>
      </c>
      <c r="D4" s="12" t="s">
        <v>5</v>
      </c>
    </row>
    <row r="5" spans="1:6" ht="22.5" customHeight="1" thickTop="1" x14ac:dyDescent="0.4">
      <c r="A5" s="8">
        <f>+DATE(A2,E2,1)</f>
        <v>45444</v>
      </c>
      <c r="B5" s="5" t="str">
        <f>+TEXT(A5,"aaa")</f>
        <v>土</v>
      </c>
      <c r="C5" s="31">
        <f>年間スケジュール!L3</f>
        <v>0</v>
      </c>
      <c r="D5" s="13"/>
      <c r="E5" s="1" t="str">
        <f t="shared" ref="E5:E34" si="0">IFERROR(VLOOKUP(A5,listh,2,FALSE),"")</f>
        <v/>
      </c>
    </row>
    <row r="6" spans="1:6" ht="22.5" customHeight="1" x14ac:dyDescent="0.4">
      <c r="A6" s="9">
        <f>+A5+1</f>
        <v>45445</v>
      </c>
      <c r="B6" s="4" t="str">
        <f t="shared" ref="B6:B34" si="1">+TEXT(A6,"aaa")</f>
        <v>日</v>
      </c>
      <c r="C6" s="33">
        <f>年間スケジュール!L4</f>
        <v>0</v>
      </c>
      <c r="D6" s="14"/>
      <c r="E6" s="1" t="str">
        <f t="shared" si="0"/>
        <v/>
      </c>
    </row>
    <row r="7" spans="1:6" ht="22.5" customHeight="1" x14ac:dyDescent="0.4">
      <c r="A7" s="9">
        <f t="shared" ref="A7:A34" si="2">+A6+1</f>
        <v>45446</v>
      </c>
      <c r="B7" s="4" t="str">
        <f t="shared" si="1"/>
        <v>月</v>
      </c>
      <c r="C7" s="33">
        <f>年間スケジュール!L5</f>
        <v>0</v>
      </c>
      <c r="D7" s="14"/>
      <c r="E7" s="1" t="str">
        <f t="shared" si="0"/>
        <v/>
      </c>
    </row>
    <row r="8" spans="1:6" ht="22.5" customHeight="1" x14ac:dyDescent="0.4">
      <c r="A8" s="9">
        <f t="shared" si="2"/>
        <v>45447</v>
      </c>
      <c r="B8" s="4" t="str">
        <f t="shared" si="1"/>
        <v>火</v>
      </c>
      <c r="C8" s="33">
        <f>年間スケジュール!L6</f>
        <v>0</v>
      </c>
      <c r="D8" s="14"/>
      <c r="E8" s="1" t="str">
        <f t="shared" si="0"/>
        <v/>
      </c>
    </row>
    <row r="9" spans="1:6" ht="22.5" customHeight="1" x14ac:dyDescent="0.4">
      <c r="A9" s="9">
        <f t="shared" si="2"/>
        <v>45448</v>
      </c>
      <c r="B9" s="4" t="str">
        <f t="shared" si="1"/>
        <v>水</v>
      </c>
      <c r="C9" s="33">
        <f>年間スケジュール!L7</f>
        <v>0</v>
      </c>
      <c r="D9" s="14"/>
      <c r="E9" s="1" t="str">
        <f t="shared" si="0"/>
        <v/>
      </c>
    </row>
    <row r="10" spans="1:6" ht="22.5" customHeight="1" x14ac:dyDescent="0.4">
      <c r="A10" s="9">
        <f t="shared" si="2"/>
        <v>45449</v>
      </c>
      <c r="B10" s="4" t="str">
        <f t="shared" si="1"/>
        <v>木</v>
      </c>
      <c r="C10" s="33">
        <f>年間スケジュール!L8</f>
        <v>0</v>
      </c>
      <c r="D10" s="14"/>
      <c r="E10" s="1" t="str">
        <f t="shared" si="0"/>
        <v/>
      </c>
    </row>
    <row r="11" spans="1:6" ht="22.5" customHeight="1" x14ac:dyDescent="0.4">
      <c r="A11" s="9">
        <f t="shared" si="2"/>
        <v>45450</v>
      </c>
      <c r="B11" s="4" t="str">
        <f t="shared" si="1"/>
        <v>金</v>
      </c>
      <c r="C11" s="33">
        <f>年間スケジュール!L9</f>
        <v>0</v>
      </c>
      <c r="D11" s="14"/>
      <c r="E11" s="1" t="str">
        <f t="shared" si="0"/>
        <v/>
      </c>
    </row>
    <row r="12" spans="1:6" ht="22.5" customHeight="1" x14ac:dyDescent="0.4">
      <c r="A12" s="9">
        <f t="shared" si="2"/>
        <v>45451</v>
      </c>
      <c r="B12" s="4" t="str">
        <f t="shared" si="1"/>
        <v>土</v>
      </c>
      <c r="C12" s="33">
        <f>年間スケジュール!L10</f>
        <v>0</v>
      </c>
      <c r="D12" s="14"/>
      <c r="E12" s="1" t="str">
        <f t="shared" si="0"/>
        <v/>
      </c>
    </row>
    <row r="13" spans="1:6" ht="22.5" customHeight="1" x14ac:dyDescent="0.4">
      <c r="A13" s="9">
        <f t="shared" si="2"/>
        <v>45452</v>
      </c>
      <c r="B13" s="4" t="str">
        <f t="shared" si="1"/>
        <v>日</v>
      </c>
      <c r="C13" s="33">
        <f>年間スケジュール!L11</f>
        <v>0</v>
      </c>
      <c r="D13" s="14"/>
      <c r="E13" s="1" t="str">
        <f t="shared" si="0"/>
        <v/>
      </c>
    </row>
    <row r="14" spans="1:6" ht="22.5" customHeight="1" x14ac:dyDescent="0.4">
      <c r="A14" s="9">
        <f t="shared" si="2"/>
        <v>45453</v>
      </c>
      <c r="B14" s="4" t="str">
        <f t="shared" si="1"/>
        <v>月</v>
      </c>
      <c r="C14" s="33">
        <f>年間スケジュール!L12</f>
        <v>0</v>
      </c>
      <c r="D14" s="14"/>
      <c r="E14" s="1" t="str">
        <f t="shared" si="0"/>
        <v/>
      </c>
    </row>
    <row r="15" spans="1:6" ht="22.5" customHeight="1" x14ac:dyDescent="0.4">
      <c r="A15" s="9">
        <f t="shared" si="2"/>
        <v>45454</v>
      </c>
      <c r="B15" s="4" t="str">
        <f t="shared" si="1"/>
        <v>火</v>
      </c>
      <c r="C15" s="33">
        <f>年間スケジュール!L13</f>
        <v>0</v>
      </c>
      <c r="D15" s="14"/>
      <c r="E15" s="1" t="str">
        <f t="shared" si="0"/>
        <v/>
      </c>
    </row>
    <row r="16" spans="1:6" ht="22.5" customHeight="1" x14ac:dyDescent="0.4">
      <c r="A16" s="9">
        <f t="shared" si="2"/>
        <v>45455</v>
      </c>
      <c r="B16" s="4" t="str">
        <f t="shared" si="1"/>
        <v>水</v>
      </c>
      <c r="C16" s="33">
        <f>年間スケジュール!L14</f>
        <v>0</v>
      </c>
      <c r="D16" s="14"/>
      <c r="E16" s="1" t="str">
        <f t="shared" si="0"/>
        <v/>
      </c>
    </row>
    <row r="17" spans="1:5" ht="22.5" customHeight="1" x14ac:dyDescent="0.4">
      <c r="A17" s="9">
        <f t="shared" si="2"/>
        <v>45456</v>
      </c>
      <c r="B17" s="4" t="str">
        <f t="shared" si="1"/>
        <v>木</v>
      </c>
      <c r="C17" s="33">
        <f>年間スケジュール!L15</f>
        <v>0</v>
      </c>
      <c r="D17" s="14"/>
      <c r="E17" s="1" t="str">
        <f t="shared" si="0"/>
        <v/>
      </c>
    </row>
    <row r="18" spans="1:5" ht="22.5" customHeight="1" x14ac:dyDescent="0.4">
      <c r="A18" s="9">
        <f t="shared" si="2"/>
        <v>45457</v>
      </c>
      <c r="B18" s="4" t="str">
        <f t="shared" si="1"/>
        <v>金</v>
      </c>
      <c r="C18" s="33">
        <f>年間スケジュール!L16</f>
        <v>0</v>
      </c>
      <c r="D18" s="14"/>
      <c r="E18" s="1" t="str">
        <f t="shared" si="0"/>
        <v/>
      </c>
    </row>
    <row r="19" spans="1:5" ht="22.5" customHeight="1" x14ac:dyDescent="0.4">
      <c r="A19" s="9">
        <f t="shared" si="2"/>
        <v>45458</v>
      </c>
      <c r="B19" s="4" t="str">
        <f t="shared" si="1"/>
        <v>土</v>
      </c>
      <c r="C19" s="33">
        <f>年間スケジュール!L17</f>
        <v>0</v>
      </c>
      <c r="D19" s="14"/>
      <c r="E19" s="1" t="str">
        <f t="shared" si="0"/>
        <v/>
      </c>
    </row>
    <row r="20" spans="1:5" ht="22.5" customHeight="1" x14ac:dyDescent="0.4">
      <c r="A20" s="9">
        <f t="shared" si="2"/>
        <v>45459</v>
      </c>
      <c r="B20" s="4" t="str">
        <f t="shared" si="1"/>
        <v>日</v>
      </c>
      <c r="C20" s="33">
        <f>年間スケジュール!L18</f>
        <v>0</v>
      </c>
      <c r="D20" s="14"/>
      <c r="E20" s="1" t="str">
        <f t="shared" si="0"/>
        <v/>
      </c>
    </row>
    <row r="21" spans="1:5" ht="22.5" customHeight="1" x14ac:dyDescent="0.4">
      <c r="A21" s="9">
        <f t="shared" si="2"/>
        <v>45460</v>
      </c>
      <c r="B21" s="4" t="str">
        <f t="shared" si="1"/>
        <v>月</v>
      </c>
      <c r="C21" s="33">
        <f>年間スケジュール!L19</f>
        <v>0</v>
      </c>
      <c r="D21" s="14"/>
      <c r="E21" s="1" t="str">
        <f t="shared" si="0"/>
        <v/>
      </c>
    </row>
    <row r="22" spans="1:5" ht="22.5" customHeight="1" x14ac:dyDescent="0.4">
      <c r="A22" s="9">
        <f t="shared" si="2"/>
        <v>45461</v>
      </c>
      <c r="B22" s="4" t="str">
        <f t="shared" si="1"/>
        <v>火</v>
      </c>
      <c r="C22" s="33">
        <f>年間スケジュール!L20</f>
        <v>0</v>
      </c>
      <c r="D22" s="14"/>
      <c r="E22" s="1" t="str">
        <f t="shared" si="0"/>
        <v/>
      </c>
    </row>
    <row r="23" spans="1:5" ht="22.5" customHeight="1" x14ac:dyDescent="0.4">
      <c r="A23" s="9">
        <f t="shared" si="2"/>
        <v>45462</v>
      </c>
      <c r="B23" s="4" t="str">
        <f t="shared" si="1"/>
        <v>水</v>
      </c>
      <c r="C23" s="33">
        <f>年間スケジュール!L21</f>
        <v>0</v>
      </c>
      <c r="D23" s="14"/>
      <c r="E23" s="1" t="str">
        <f t="shared" si="0"/>
        <v/>
      </c>
    </row>
    <row r="24" spans="1:5" ht="22.5" customHeight="1" x14ac:dyDescent="0.4">
      <c r="A24" s="9">
        <f t="shared" si="2"/>
        <v>45463</v>
      </c>
      <c r="B24" s="4" t="str">
        <f t="shared" si="1"/>
        <v>木</v>
      </c>
      <c r="C24" s="33">
        <f>年間スケジュール!L22</f>
        <v>0</v>
      </c>
      <c r="D24" s="14"/>
      <c r="E24" s="1" t="str">
        <f t="shared" si="0"/>
        <v/>
      </c>
    </row>
    <row r="25" spans="1:5" ht="22.5" customHeight="1" x14ac:dyDescent="0.4">
      <c r="A25" s="9">
        <f t="shared" si="2"/>
        <v>45464</v>
      </c>
      <c r="B25" s="4" t="str">
        <f t="shared" si="1"/>
        <v>金</v>
      </c>
      <c r="C25" s="33">
        <f>年間スケジュール!L23</f>
        <v>0</v>
      </c>
      <c r="D25" s="14"/>
      <c r="E25" s="1" t="str">
        <f t="shared" si="0"/>
        <v/>
      </c>
    </row>
    <row r="26" spans="1:5" ht="22.5" customHeight="1" x14ac:dyDescent="0.4">
      <c r="A26" s="9">
        <f t="shared" si="2"/>
        <v>45465</v>
      </c>
      <c r="B26" s="4" t="str">
        <f t="shared" si="1"/>
        <v>土</v>
      </c>
      <c r="C26" s="33">
        <f>年間スケジュール!L24</f>
        <v>0</v>
      </c>
      <c r="D26" s="14"/>
      <c r="E26" s="1" t="str">
        <f t="shared" si="0"/>
        <v/>
      </c>
    </row>
    <row r="27" spans="1:5" ht="22.5" customHeight="1" x14ac:dyDescent="0.4">
      <c r="A27" s="9">
        <f t="shared" si="2"/>
        <v>45466</v>
      </c>
      <c r="B27" s="4" t="str">
        <f t="shared" si="1"/>
        <v>日</v>
      </c>
      <c r="C27" s="33">
        <f>年間スケジュール!L25</f>
        <v>0</v>
      </c>
      <c r="D27" s="14"/>
      <c r="E27" s="1" t="str">
        <f t="shared" si="0"/>
        <v/>
      </c>
    </row>
    <row r="28" spans="1:5" ht="22.5" customHeight="1" x14ac:dyDescent="0.4">
      <c r="A28" s="9">
        <f t="shared" si="2"/>
        <v>45467</v>
      </c>
      <c r="B28" s="4" t="str">
        <f t="shared" si="1"/>
        <v>月</v>
      </c>
      <c r="C28" s="33">
        <f>年間スケジュール!L26</f>
        <v>0</v>
      </c>
      <c r="D28" s="14"/>
      <c r="E28" s="1" t="str">
        <f t="shared" si="0"/>
        <v/>
      </c>
    </row>
    <row r="29" spans="1:5" ht="22.5" customHeight="1" x14ac:dyDescent="0.4">
      <c r="A29" s="9">
        <f t="shared" si="2"/>
        <v>45468</v>
      </c>
      <c r="B29" s="4" t="str">
        <f t="shared" si="1"/>
        <v>火</v>
      </c>
      <c r="C29" s="33">
        <f>年間スケジュール!L27</f>
        <v>0</v>
      </c>
      <c r="D29" s="14"/>
      <c r="E29" s="1" t="str">
        <f t="shared" si="0"/>
        <v/>
      </c>
    </row>
    <row r="30" spans="1:5" ht="22.5" customHeight="1" x14ac:dyDescent="0.4">
      <c r="A30" s="9">
        <f t="shared" si="2"/>
        <v>45469</v>
      </c>
      <c r="B30" s="4" t="str">
        <f t="shared" si="1"/>
        <v>水</v>
      </c>
      <c r="C30" s="33">
        <f>年間スケジュール!L28</f>
        <v>0</v>
      </c>
      <c r="D30" s="14"/>
      <c r="E30" s="1" t="str">
        <f t="shared" si="0"/>
        <v/>
      </c>
    </row>
    <row r="31" spans="1:5" ht="22.5" customHeight="1" x14ac:dyDescent="0.4">
      <c r="A31" s="9">
        <f t="shared" si="2"/>
        <v>45470</v>
      </c>
      <c r="B31" s="4" t="str">
        <f t="shared" si="1"/>
        <v>木</v>
      </c>
      <c r="C31" s="33">
        <f>年間スケジュール!L29</f>
        <v>0</v>
      </c>
      <c r="D31" s="14"/>
      <c r="E31" s="1" t="str">
        <f t="shared" si="0"/>
        <v/>
      </c>
    </row>
    <row r="32" spans="1:5" ht="22.5" customHeight="1" x14ac:dyDescent="0.4">
      <c r="A32" s="9">
        <f t="shared" si="2"/>
        <v>45471</v>
      </c>
      <c r="B32" s="4" t="str">
        <f t="shared" si="1"/>
        <v>金</v>
      </c>
      <c r="C32" s="33">
        <f>年間スケジュール!L30</f>
        <v>0</v>
      </c>
      <c r="D32" s="14"/>
      <c r="E32" s="1" t="str">
        <f t="shared" si="0"/>
        <v/>
      </c>
    </row>
    <row r="33" spans="1:5" ht="22.5" customHeight="1" x14ac:dyDescent="0.4">
      <c r="A33" s="9">
        <f t="shared" si="2"/>
        <v>45472</v>
      </c>
      <c r="B33" s="4" t="str">
        <f t="shared" si="1"/>
        <v>土</v>
      </c>
      <c r="C33" s="33">
        <f>年間スケジュール!L31</f>
        <v>0</v>
      </c>
      <c r="D33" s="14"/>
      <c r="E33" s="1" t="str">
        <f t="shared" si="0"/>
        <v/>
      </c>
    </row>
    <row r="34" spans="1:5" ht="22.5" customHeight="1" thickBot="1" x14ac:dyDescent="0.45">
      <c r="A34" s="10">
        <f t="shared" si="2"/>
        <v>45473</v>
      </c>
      <c r="B34" s="11" t="str">
        <f t="shared" si="1"/>
        <v>日</v>
      </c>
      <c r="C34" s="34">
        <f>年間スケジュール!L32</f>
        <v>0</v>
      </c>
      <c r="D34" s="15"/>
      <c r="E34" s="1" t="str">
        <f t="shared" si="0"/>
        <v/>
      </c>
    </row>
  </sheetData>
  <mergeCells count="2">
    <mergeCell ref="A2:B2"/>
    <mergeCell ref="A3:B3"/>
  </mergeCells>
  <phoneticPr fontId="1"/>
  <conditionalFormatting sqref="A5:A34">
    <cfRule type="expression" dxfId="34" priority="7">
      <formula>+WEEKDAY(A5)=7</formula>
    </cfRule>
    <cfRule type="expression" dxfId="33" priority="9">
      <formula>+WEEKDAY(A5)=1</formula>
    </cfRule>
  </conditionalFormatting>
  <conditionalFormatting sqref="B5:C34">
    <cfRule type="expression" dxfId="32" priority="2">
      <formula>+B5="土"</formula>
    </cfRule>
    <cfRule type="expression" dxfId="31" priority="3">
      <formula>+B5="日"</formula>
    </cfRule>
  </conditionalFormatting>
  <pageMargins left="0.47" right="0.4" top="0.46" bottom="0.36" header="0.3" footer="0.13"/>
  <pageSetup paperSize="9" orientation="portrait" horizontalDpi="300" verticalDpi="30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813546E2-B882-4D3E-B9EA-F943BED4D107}">
            <xm:f>$A5=VLOOKUP($A5,設定!$F$3:$F$30,1,FALSE)</xm:f>
            <x14:dxf>
              <font>
                <color rgb="FFFF0000"/>
              </font>
            </x14:dxf>
          </x14:cfRule>
          <xm:sqref>C5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3</vt:i4>
      </vt:variant>
    </vt:vector>
  </HeadingPairs>
  <TitlesOfParts>
    <vt:vector size="18" baseType="lpstr">
      <vt:lpstr>設定</vt:lpstr>
      <vt:lpstr>年間スケジュール</vt:lpstr>
      <vt:lpstr>1月</vt:lpstr>
      <vt:lpstr>2月</vt:lpstr>
      <vt:lpstr>2月 (ウ)</vt:lpstr>
      <vt:lpstr>3月 </vt:lpstr>
      <vt:lpstr>4月</vt:lpstr>
      <vt:lpstr>5月</vt:lpstr>
      <vt:lpstr>6月</vt:lpstr>
      <vt:lpstr>7月</vt:lpstr>
      <vt:lpstr>8月</vt:lpstr>
      <vt:lpstr>9月</vt:lpstr>
      <vt:lpstr>10月</vt:lpstr>
      <vt:lpstr>11月</vt:lpstr>
      <vt:lpstr>112月</vt:lpstr>
      <vt:lpstr>holidaylist</vt:lpstr>
      <vt:lpstr>list</vt:lpstr>
      <vt:lpstr>listh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野本美樹</dc:creator>
  <cp:lastModifiedBy>恵三 薮田</cp:lastModifiedBy>
  <cp:lastPrinted>2021-08-27T16:20:05Z</cp:lastPrinted>
  <dcterms:created xsi:type="dcterms:W3CDTF">2021-08-27T13:28:32Z</dcterms:created>
  <dcterms:modified xsi:type="dcterms:W3CDTF">2024-09-03T03:20:59Z</dcterms:modified>
</cp:coreProperties>
</file>